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 tabRatio="859" firstSheet="2" activeTab="2"/>
  </bookViews>
  <sheets>
    <sheet name="28 март" sheetId="6" r:id="rId1"/>
    <sheet name="29 март" sheetId="10" r:id="rId2"/>
    <sheet name="18 март" sheetId="26" r:id="rId3"/>
  </sheets>
  <calcPr calcId="152511" refMode="R1C1"/>
</workbook>
</file>

<file path=xl/calcChain.xml><?xml version="1.0" encoding="utf-8"?>
<calcChain xmlns="http://schemas.openxmlformats.org/spreadsheetml/2006/main">
  <c r="J12" i="6" l="1"/>
  <c r="K11" i="26" l="1"/>
  <c r="F11" i="26"/>
  <c r="H14" i="10" l="1"/>
  <c r="I14" i="10"/>
  <c r="J14" i="10"/>
  <c r="K14" i="10"/>
  <c r="K16" i="10" s="1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H13" i="10"/>
  <c r="I13" i="10"/>
  <c r="J13" i="10"/>
  <c r="K13" i="10"/>
  <c r="K15" i="10" s="1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F14" i="10"/>
  <c r="F13" i="10"/>
  <c r="I11" i="26" l="1"/>
  <c r="J11" i="26"/>
  <c r="L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H11" i="26"/>
  <c r="W12" i="6" l="1"/>
  <c r="V12" i="6"/>
  <c r="U12" i="6"/>
  <c r="T12" i="6"/>
  <c r="S12" i="6"/>
  <c r="R12" i="6"/>
  <c r="Q12" i="6"/>
  <c r="P12" i="6"/>
  <c r="O12" i="6"/>
  <c r="N12" i="6"/>
  <c r="M12" i="6"/>
  <c r="L12" i="6"/>
  <c r="K12" i="6"/>
  <c r="H12" i="6" l="1"/>
  <c r="I12" i="6"/>
  <c r="J13" i="6"/>
  <c r="G12" i="6"/>
  <c r="K12" i="26" l="1"/>
</calcChain>
</file>

<file path=xl/sharedStrings.xml><?xml version="1.0" encoding="utf-8"?>
<sst xmlns="http://schemas.openxmlformats.org/spreadsheetml/2006/main" count="150" uniqueCount="68">
  <si>
    <t xml:space="preserve"> Прием пищи</t>
  </si>
  <si>
    <t>день</t>
  </si>
  <si>
    <t>гор.напиток</t>
  </si>
  <si>
    <t>Завтрак</t>
  </si>
  <si>
    <t>Обед</t>
  </si>
  <si>
    <t>Чай с сахаром и лимоном</t>
  </si>
  <si>
    <t xml:space="preserve">Хлеб ржаной </t>
  </si>
  <si>
    <t>хлеб пшеничный</t>
  </si>
  <si>
    <t>хлеб ржаной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</si>
  <si>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</si>
  <si>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</si>
  <si>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</si>
  <si>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</si>
  <si>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</si>
  <si>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</si>
  <si>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</si>
  <si>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</si>
  <si>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</si>
  <si>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</si>
  <si>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</si>
  <si>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</si>
  <si>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</si>
  <si>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</si>
  <si>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</si>
  <si>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</si>
  <si>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</si>
  <si>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</si>
  <si>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</si>
  <si>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</si>
  <si>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</si>
  <si>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</si>
  <si>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</si>
  <si>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</si>
  <si>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Сыр сливочный в индивидуальной упаковке</t>
  </si>
  <si>
    <t xml:space="preserve"> этик.</t>
  </si>
  <si>
    <t>Хлеб ржаной</t>
  </si>
  <si>
    <t>Омлет натуральный</t>
  </si>
  <si>
    <t>горячее блюдо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</si>
  <si>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</si>
  <si>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</si>
  <si>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</si>
  <si>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</si>
  <si>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</si>
  <si>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 xml:space="preserve"> Хлеб ржаной</t>
  </si>
  <si>
    <t>Каша  рисовая молочная с маслом</t>
  </si>
  <si>
    <t>Чай с шиповником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</si>
  <si>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</si>
  <si>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</si>
  <si>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</si>
  <si>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</si>
  <si>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</si>
  <si>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</si>
  <si>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</si>
  <si>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</si>
  <si>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</si>
  <si>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 xml:space="preserve"> п/к*- полный комплект оборудования (УКМ, мясорубка)</t>
  </si>
  <si>
    <t>Блинчики с маслом (2 шт)</t>
  </si>
  <si>
    <t>этик.</t>
  </si>
  <si>
    <t>Горячий сэндвич с сыром</t>
  </si>
  <si>
    <t>90/10</t>
  </si>
  <si>
    <t>200/7</t>
  </si>
  <si>
    <t xml:space="preserve">Напиток плодово – ягодный витаминизированный </t>
  </si>
  <si>
    <t xml:space="preserve"> МБНОУ "Гимназия №59", г. Новокузнецк</t>
  </si>
  <si>
    <t>Фруктовый десерт(коктейль из фруктов со злаками)</t>
  </si>
  <si>
    <t>Яблоко</t>
  </si>
  <si>
    <t>гор. блюдо</t>
  </si>
  <si>
    <t>гор. напиток</t>
  </si>
  <si>
    <t xml:space="preserve"> МБНОУ "Гимназия №59", г.Новокузнецк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</si>
</sst>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7" xfId="0" applyFont="1" applyBorder="1"/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6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6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10" fillId="0" borderId="45" xfId="0" applyFont="1" applyBorder="1"/>
    <xf numFmtId="0" fontId="10" fillId="0" borderId="43" xfId="0" applyFont="1" applyBorder="1"/>
    <xf numFmtId="0" fontId="9" fillId="0" borderId="45" xfId="0" applyFont="1" applyBorder="1"/>
    <xf numFmtId="0" fontId="12" fillId="2" borderId="34" xfId="0" applyFont="1" applyFill="1" applyBorder="1"/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0" xfId="0" applyFont="1" applyBorder="1" applyAlignment="1">
      <alignment horizontal="center"/>
    </xf>
    <xf numFmtId="0" fontId="10" fillId="0" borderId="34" xfId="0" applyFont="1" applyBorder="1"/>
    <xf numFmtId="0" fontId="10" fillId="0" borderId="34" xfId="0" applyFont="1" applyBorder="1" applyAlignment="1"/>
    <xf numFmtId="0" fontId="10" fillId="2" borderId="34" xfId="0" applyFont="1" applyFill="1" applyBorder="1" applyAlignment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13" fillId="3" borderId="34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0" borderId="37" xfId="0" applyFont="1" applyBorder="1"/>
    <xf numFmtId="0" fontId="10" fillId="3" borderId="5" xfId="0" applyFont="1" applyFill="1" applyBorder="1" applyAlignment="1">
      <alignment horizontal="left"/>
    </xf>
    <xf numFmtId="0" fontId="10" fillId="0" borderId="5" xfId="0" applyFont="1" applyBorder="1"/>
    <xf numFmtId="0" fontId="10" fillId="3" borderId="34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/>
    </xf>
    <xf numFmtId="0" fontId="7" fillId="0" borderId="43" xfId="0" applyFont="1" applyBorder="1"/>
    <xf numFmtId="0" fontId="7" fillId="0" borderId="44" xfId="0" applyFont="1" applyBorder="1"/>
    <xf numFmtId="0" fontId="5" fillId="0" borderId="34" xfId="0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4" xfId="0" applyFont="1" applyFill="1" applyBorder="1"/>
    <xf numFmtId="0" fontId="10" fillId="2" borderId="5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2" xfId="0" applyFont="1" applyBorder="1"/>
    <xf numFmtId="0" fontId="10" fillId="0" borderId="34" xfId="0" applyFont="1" applyBorder="1" applyAlignment="1">
      <alignment wrapText="1"/>
    </xf>
    <xf numFmtId="0" fontId="10" fillId="0" borderId="5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9" fillId="2" borderId="34" xfId="0" applyFont="1" applyFill="1" applyBorder="1"/>
    <xf numFmtId="0" fontId="9" fillId="0" borderId="34" xfId="0" applyFont="1" applyBorder="1" applyAlignment="1">
      <alignment horizontal="center"/>
    </xf>
    <xf numFmtId="0" fontId="9" fillId="0" borderId="34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6" xfId="0" applyFont="1" applyFill="1" applyBorder="1" applyAlignment="1">
      <alignment horizontal="center"/>
    </xf>
    <xf numFmtId="0" fontId="10" fillId="3" borderId="34" xfId="0" applyFont="1" applyFill="1" applyBorder="1"/>
    <xf numFmtId="0" fontId="10" fillId="4" borderId="34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3" xfId="0" applyFont="1" applyBorder="1" applyAlignment="1"/>
    <xf numFmtId="0" fontId="8" fillId="0" borderId="44" xfId="0" applyFont="1" applyBorder="1" applyAlignment="1"/>
    <xf numFmtId="0" fontId="10" fillId="0" borderId="34" xfId="0" applyFont="1" applyFill="1" applyBorder="1"/>
    <xf numFmtId="0" fontId="9" fillId="0" borderId="5" xfId="0" applyFont="1" applyBorder="1"/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7" fillId="0" borderId="26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3" xfId="0" applyFont="1" applyFill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10" fillId="0" borderId="39" xfId="0" applyFont="1" applyBorder="1" applyAlignment="1"/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8" fillId="0" borderId="29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/>
    </xf>
    <xf numFmtId="0" fontId="10" fillId="0" borderId="33" xfId="0" applyFont="1" applyFill="1" applyBorder="1"/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7" fillId="0" borderId="29" xfId="0" applyFont="1" applyBorder="1"/>
    <xf numFmtId="0" fontId="6" fillId="4" borderId="36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9" fillId="0" borderId="20" xfId="0" applyFont="1" applyBorder="1"/>
    <xf numFmtId="0" fontId="14" fillId="0" borderId="33" xfId="0" applyFont="1" applyFill="1" applyBorder="1" applyAlignment="1">
      <alignment horizontal="center" vertical="center" wrapText="1"/>
    </xf>
    <xf numFmtId="0" fontId="9" fillId="0" borderId="35" xfId="0" applyFont="1" applyBorder="1"/>
    <xf numFmtId="0" fontId="9" fillId="0" borderId="28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/>
    <xf numFmtId="0" fontId="7" fillId="2" borderId="47" xfId="0" applyFont="1" applyFill="1" applyBorder="1"/>
    <xf numFmtId="0" fontId="10" fillId="3" borderId="31" xfId="0" applyFont="1" applyFill="1" applyBorder="1"/>
    <xf numFmtId="0" fontId="10" fillId="0" borderId="23" xfId="0" applyFont="1" applyBorder="1" applyAlignment="1">
      <alignment horizontal="center"/>
    </xf>
    <xf numFmtId="0" fontId="10" fillId="4" borderId="35" xfId="0" applyFont="1" applyFill="1" applyBorder="1"/>
    <xf numFmtId="0" fontId="10" fillId="4" borderId="34" xfId="0" applyFont="1" applyFill="1" applyBorder="1" applyAlignment="1">
      <alignment wrapText="1"/>
    </xf>
    <xf numFmtId="0" fontId="10" fillId="2" borderId="34" xfId="0" applyFont="1" applyFill="1" applyBorder="1" applyAlignment="1">
      <alignment vertical="center" wrapText="1"/>
    </xf>
    <xf numFmtId="0" fontId="7" fillId="3" borderId="34" xfId="0" applyFont="1" applyFill="1" applyBorder="1" applyAlignment="1"/>
    <xf numFmtId="0" fontId="7" fillId="4" borderId="34" xfId="0" applyFont="1" applyFill="1" applyBorder="1" applyAlignment="1"/>
    <xf numFmtId="0" fontId="7" fillId="3" borderId="34" xfId="0" applyFont="1" applyFill="1" applyBorder="1"/>
    <xf numFmtId="0" fontId="7" fillId="4" borderId="35" xfId="0" applyFont="1" applyFill="1" applyBorder="1"/>
    <xf numFmtId="0" fontId="10" fillId="0" borderId="34" xfId="0" applyFont="1" applyFill="1" applyBorder="1" applyAlignment="1">
      <alignment vertical="center" wrapText="1"/>
    </xf>
    <xf numFmtId="0" fontId="9" fillId="0" borderId="47" xfId="0" applyFont="1" applyBorder="1"/>
    <xf numFmtId="0" fontId="5" fillId="3" borderId="27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7" xfId="0" applyFont="1" applyBorder="1"/>
    <xf numFmtId="0" fontId="7" fillId="0" borderId="38" xfId="0" applyFont="1" applyBorder="1"/>
    <xf numFmtId="0" fontId="5" fillId="0" borderId="23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164" fontId="7" fillId="2" borderId="47" xfId="0" applyNumberFormat="1" applyFont="1" applyFill="1" applyBorder="1" applyAlignment="1">
      <alignment horizontal="center"/>
    </xf>
    <xf numFmtId="0" fontId="10" fillId="0" borderId="32" xfId="0" applyFont="1" applyBorder="1"/>
    <xf numFmtId="0" fontId="10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4" borderId="47" xfId="0" applyFont="1" applyFill="1" applyBorder="1"/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47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/>
    </xf>
    <xf numFmtId="2" fontId="7" fillId="4" borderId="47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0" fillId="0" borderId="28" xfId="0" applyFont="1" applyBorder="1"/>
    <xf numFmtId="0" fontId="10" fillId="0" borderId="18" xfId="0" applyFont="1" applyBorder="1"/>
    <xf numFmtId="0" fontId="9" fillId="0" borderId="44" xfId="0" applyFont="1" applyBorder="1"/>
    <xf numFmtId="0" fontId="10" fillId="3" borderId="34" xfId="0" applyFont="1" applyFill="1" applyBorder="1" applyAlignment="1">
      <alignment wrapText="1"/>
    </xf>
    <xf numFmtId="0" fontId="9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8" xfId="0" applyFont="1" applyBorder="1"/>
    <xf numFmtId="0" fontId="5" fillId="2" borderId="14" xfId="0" applyFont="1" applyFill="1" applyBorder="1" applyAlignment="1">
      <alignment horizontal="center"/>
    </xf>
    <xf numFmtId="0" fontId="10" fillId="0" borderId="33" xfId="0" applyFont="1" applyBorder="1" applyAlignment="1"/>
    <xf numFmtId="0" fontId="10" fillId="2" borderId="24" xfId="0" applyFont="1" applyFill="1" applyBorder="1" applyAlignment="1">
      <alignment horizontal="center"/>
    </xf>
    <xf numFmtId="0" fontId="6" fillId="0" borderId="57" xfId="0" applyFont="1" applyBorder="1"/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164" fontId="6" fillId="4" borderId="47" xfId="0" applyNumberFormat="1" applyFont="1" applyFill="1" applyBorder="1" applyAlignment="1">
      <alignment horizontal="center"/>
    </xf>
    <xf numFmtId="0" fontId="16" fillId="3" borderId="1" xfId="0" applyFont="1" applyFill="1" applyBorder="1"/>
    <xf numFmtId="0" fontId="16" fillId="4" borderId="1" xfId="0" applyFont="1" applyFill="1" applyBorder="1"/>
    <xf numFmtId="0" fontId="7" fillId="0" borderId="3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0" borderId="32" xfId="0" applyFont="1" applyBorder="1"/>
    <xf numFmtId="0" fontId="5" fillId="3" borderId="5" xfId="0" applyFont="1" applyFill="1" applyBorder="1" applyAlignment="1">
      <alignment horizontal="center"/>
    </xf>
    <xf numFmtId="0" fontId="10" fillId="4" borderId="34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0" fillId="3" borderId="48" xfId="0" applyFont="1" applyFill="1" applyBorder="1"/>
    <xf numFmtId="0" fontId="10" fillId="4" borderId="48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8" xfId="0" applyFont="1" applyFill="1" applyBorder="1"/>
    <xf numFmtId="0" fontId="6" fillId="3" borderId="48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7" fillId="0" borderId="56" xfId="0" applyFont="1" applyBorder="1" applyAlignment="1">
      <alignment horizontal="center" wrapText="1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164" fontId="6" fillId="3" borderId="46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4" borderId="49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6" fillId="0" borderId="33" xfId="0" applyFont="1" applyBorder="1"/>
    <xf numFmtId="0" fontId="6" fillId="0" borderId="35" xfId="0" applyFont="1" applyBorder="1"/>
    <xf numFmtId="0" fontId="9" fillId="3" borderId="34" xfId="0" applyFont="1" applyFill="1" applyBorder="1"/>
    <xf numFmtId="0" fontId="10" fillId="3" borderId="34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36" xfId="0" applyFont="1" applyFill="1" applyBorder="1"/>
    <xf numFmtId="0" fontId="7" fillId="3" borderId="47" xfId="0" applyFont="1" applyFill="1" applyBorder="1"/>
    <xf numFmtId="0" fontId="8" fillId="3" borderId="36" xfId="0" applyFont="1" applyFill="1" applyBorder="1" applyAlignment="1">
      <alignment horizontal="center"/>
    </xf>
    <xf numFmtId="0" fontId="9" fillId="4" borderId="34" xfId="0" applyFont="1" applyFill="1" applyBorder="1"/>
    <xf numFmtId="0" fontId="9" fillId="4" borderId="36" xfId="0" applyFont="1" applyFill="1" applyBorder="1"/>
    <xf numFmtId="0" fontId="10" fillId="4" borderId="46" xfId="0" applyFont="1" applyFill="1" applyBorder="1" applyAlignment="1">
      <alignment horizontal="center"/>
    </xf>
    <xf numFmtId="0" fontId="9" fillId="4" borderId="35" xfId="0" applyFont="1" applyFill="1" applyBorder="1"/>
    <xf numFmtId="0" fontId="9" fillId="4" borderId="47" xfId="0" applyFont="1" applyFill="1" applyBorder="1" applyAlignment="1">
      <alignment horizontal="center"/>
    </xf>
    <xf numFmtId="0" fontId="10" fillId="4" borderId="28" xfId="0" applyFont="1" applyFill="1" applyBorder="1"/>
    <xf numFmtId="0" fontId="10" fillId="4" borderId="17" xfId="0" applyFont="1" applyFill="1" applyBorder="1"/>
    <xf numFmtId="0" fontId="10" fillId="4" borderId="18" xfId="0" applyFont="1" applyFill="1" applyBorder="1"/>
    <xf numFmtId="0" fontId="10" fillId="4" borderId="5" xfId="0" applyFont="1" applyFill="1" applyBorder="1" applyAlignment="1"/>
    <xf numFmtId="0" fontId="5" fillId="4" borderId="5" xfId="0" applyFont="1" applyFill="1" applyBorder="1" applyAlignment="1">
      <alignment horizontal="center" wrapText="1"/>
    </xf>
    <xf numFmtId="0" fontId="10" fillId="3" borderId="51" xfId="0" applyFont="1" applyFill="1" applyBorder="1"/>
    <xf numFmtId="0" fontId="10" fillId="4" borderId="51" xfId="0" applyFont="1" applyFill="1" applyBorder="1"/>
    <xf numFmtId="0" fontId="10" fillId="0" borderId="50" xfId="0" applyFont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31" xfId="0" applyFont="1" applyFill="1" applyBorder="1"/>
    <xf numFmtId="0" fontId="5" fillId="3" borderId="27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10" fillId="3" borderId="34" xfId="0" applyFont="1" applyFill="1" applyBorder="1" applyAlignment="1">
      <alignment horizontal="center" wrapText="1"/>
    </xf>
    <xf numFmtId="0" fontId="13" fillId="2" borderId="3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13" fillId="3" borderId="36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wrapText="1"/>
    </xf>
    <xf numFmtId="0" fontId="10" fillId="3" borderId="36" xfId="0" applyFont="1" applyFill="1" applyBorder="1" applyAlignment="1"/>
    <xf numFmtId="0" fontId="10" fillId="4" borderId="36" xfId="0" applyFont="1" applyFill="1" applyBorder="1" applyAlignment="1"/>
    <xf numFmtId="0" fontId="10" fillId="4" borderId="35" xfId="0" applyFont="1" applyFill="1" applyBorder="1" applyAlignment="1"/>
    <xf numFmtId="2" fontId="6" fillId="4" borderId="47" xfId="0" applyNumberFormat="1" applyFont="1" applyFill="1" applyBorder="1" applyAlignment="1">
      <alignment horizontal="center"/>
    </xf>
    <xf numFmtId="0" fontId="10" fillId="4" borderId="19" xfId="0" applyFont="1" applyFill="1" applyBorder="1"/>
    <xf numFmtId="0" fontId="6" fillId="3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31" xfId="0" applyFont="1" applyBorder="1"/>
    <xf numFmtId="0" fontId="7" fillId="0" borderId="0" xfId="0" applyFont="1" applyBorder="1"/>
    <xf numFmtId="0" fontId="10" fillId="0" borderId="48" xfId="0" applyFont="1" applyFill="1" applyBorder="1"/>
    <xf numFmtId="0" fontId="10" fillId="0" borderId="24" xfId="0" applyFont="1" applyBorder="1" applyAlignment="1">
      <alignment horizontal="center"/>
    </xf>
    <xf numFmtId="0" fontId="10" fillId="0" borderId="48" xfId="0" applyFont="1" applyBorder="1" applyAlignment="1"/>
    <xf numFmtId="0" fontId="7" fillId="0" borderId="11" xfId="0" applyFont="1" applyBorder="1" applyAlignment="1">
      <alignment horizontal="center" wrapText="1"/>
    </xf>
    <xf numFmtId="0" fontId="10" fillId="2" borderId="48" xfId="0" applyFont="1" applyFill="1" applyBorder="1" applyAlignment="1"/>
    <xf numFmtId="0" fontId="10" fillId="2" borderId="51" xfId="0" applyFont="1" applyFill="1" applyBorder="1" applyAlignment="1"/>
    <xf numFmtId="0" fontId="10" fillId="0" borderId="61" xfId="0" applyFont="1" applyBorder="1" applyAlignment="1">
      <alignment horizontal="center"/>
    </xf>
    <xf numFmtId="0" fontId="10" fillId="0" borderId="4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0" fontId="7" fillId="0" borderId="53" xfId="0" applyFont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5" fillId="2" borderId="40" xfId="1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3" borderId="34" xfId="0" applyFont="1" applyFill="1" applyBorder="1"/>
    <xf numFmtId="0" fontId="10" fillId="3" borderId="36" xfId="0" applyFont="1" applyFill="1" applyBorder="1"/>
    <xf numFmtId="0" fontId="10" fillId="4" borderId="36" xfId="0" applyFont="1" applyFill="1" applyBorder="1"/>
    <xf numFmtId="0" fontId="10" fillId="0" borderId="55" xfId="0" applyFont="1" applyBorder="1"/>
    <xf numFmtId="0" fontId="5" fillId="3" borderId="48" xfId="0" applyFont="1" applyFill="1" applyBorder="1"/>
    <xf numFmtId="0" fontId="5" fillId="3" borderId="40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left"/>
    </xf>
    <xf numFmtId="0" fontId="5" fillId="3" borderId="34" xfId="0" applyFont="1" applyFill="1" applyBorder="1" applyAlignment="1">
      <alignment wrapText="1"/>
    </xf>
    <xf numFmtId="164" fontId="7" fillId="3" borderId="46" xfId="0" applyNumberFormat="1" applyFont="1" applyFill="1" applyBorder="1" applyAlignment="1">
      <alignment horizontal="center"/>
    </xf>
    <xf numFmtId="0" fontId="10" fillId="4" borderId="34" xfId="0" applyFont="1" applyFill="1" applyBorder="1" applyAlignment="1">
      <alignment horizontal="left" wrapText="1"/>
    </xf>
    <xf numFmtId="0" fontId="16" fillId="3" borderId="1" xfId="1" applyFont="1" applyFill="1" applyBorder="1" applyAlignment="1">
      <alignment horizontal="center"/>
    </xf>
    <xf numFmtId="0" fontId="11" fillId="4" borderId="5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2" borderId="46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9" fillId="0" borderId="24" xfId="0" applyFont="1" applyBorder="1" applyAlignment="1"/>
    <xf numFmtId="0" fontId="7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2"/>
  <sheetViews>
    <sheetView zoomScale="60" zoomScaleNormal="60" workbookViewId="0">
      <selection activeCell="F13" sqref="F13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2.85546875" customWidth="1"/>
    <col min="5" max="5" width="12.7109375" customWidth="1"/>
    <col min="6" max="6" width="17.285156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2" max="22" width="11.140625" bestFit="1" customWidth="1"/>
  </cols>
  <sheetData>
    <row r="2" spans="1:23" ht="23.25" x14ac:dyDescent="0.35">
      <c r="A2" s="6" t="s">
        <v>62</v>
      </c>
      <c r="B2" s="7"/>
      <c r="C2" s="6"/>
      <c r="D2" s="6"/>
      <c r="E2" s="8" t="s">
        <v>1</v>
      </c>
      <c r="F2" s="440">
        <v>44648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68"/>
      <c r="B4" s="300" t="s">
        <v>30</v>
      </c>
      <c r="C4" s="204"/>
      <c r="D4" s="253"/>
      <c r="E4" s="300"/>
      <c r="F4" s="299"/>
      <c r="G4" s="190" t="s">
        <v>13</v>
      </c>
      <c r="H4" s="191"/>
      <c r="I4" s="192"/>
      <c r="J4" s="233" t="s">
        <v>14</v>
      </c>
      <c r="K4" s="443" t="s">
        <v>15</v>
      </c>
      <c r="L4" s="444"/>
      <c r="M4" s="445"/>
      <c r="N4" s="445"/>
      <c r="O4" s="446"/>
      <c r="P4" s="447" t="s">
        <v>16</v>
      </c>
      <c r="Q4" s="448"/>
      <c r="R4" s="448"/>
      <c r="S4" s="448"/>
      <c r="T4" s="448"/>
      <c r="U4" s="448"/>
      <c r="V4" s="448"/>
      <c r="W4" s="448"/>
    </row>
    <row r="5" spans="1:23" ht="46.5" thickBot="1" x14ac:dyDescent="0.3">
      <c r="A5" s="69" t="s">
        <v>0</v>
      </c>
      <c r="B5" s="80" t="s">
        <v>31</v>
      </c>
      <c r="C5" s="310" t="s">
        <v>32</v>
      </c>
      <c r="D5" s="94" t="s">
        <v>29</v>
      </c>
      <c r="E5" s="80" t="s">
        <v>17</v>
      </c>
      <c r="F5" s="75" t="s">
        <v>28</v>
      </c>
      <c r="G5" s="172" t="s">
        <v>18</v>
      </c>
      <c r="H5" s="59" t="s">
        <v>19</v>
      </c>
      <c r="I5" s="60" t="s">
        <v>20</v>
      </c>
      <c r="J5" s="234" t="s">
        <v>21</v>
      </c>
      <c r="K5" s="260" t="s">
        <v>22</v>
      </c>
      <c r="L5" s="260" t="s">
        <v>47</v>
      </c>
      <c r="M5" s="260" t="s">
        <v>23</v>
      </c>
      <c r="N5" s="334" t="s">
        <v>48</v>
      </c>
      <c r="O5" s="260" t="s">
        <v>49</v>
      </c>
      <c r="P5" s="260" t="s">
        <v>24</v>
      </c>
      <c r="Q5" s="260" t="s">
        <v>25</v>
      </c>
      <c r="R5" s="260" t="s">
        <v>26</v>
      </c>
      <c r="S5" s="260" t="s">
        <v>27</v>
      </c>
      <c r="T5" s="260" t="s">
        <v>50</v>
      </c>
      <c r="U5" s="260" t="s">
        <v>51</v>
      </c>
      <c r="V5" s="260" t="s">
        <v>52</v>
      </c>
      <c r="W5" s="260" t="s">
        <v>53</v>
      </c>
    </row>
    <row r="6" spans="1:23" ht="34.5" customHeight="1" x14ac:dyDescent="0.25">
      <c r="A6" s="70" t="s">
        <v>3</v>
      </c>
      <c r="B6" s="154">
        <v>166</v>
      </c>
      <c r="C6" s="152" t="s">
        <v>10</v>
      </c>
      <c r="D6" s="200" t="s">
        <v>56</v>
      </c>
      <c r="E6" s="154" t="s">
        <v>59</v>
      </c>
      <c r="F6" s="304">
        <v>38</v>
      </c>
      <c r="G6" s="187">
        <v>8.9</v>
      </c>
      <c r="H6" s="27">
        <v>10.3</v>
      </c>
      <c r="I6" s="155">
        <v>46.5</v>
      </c>
      <c r="J6" s="309">
        <v>313.89999999999998</v>
      </c>
      <c r="K6" s="173">
        <v>0.14000000000000001</v>
      </c>
      <c r="L6" s="17">
        <v>0.18</v>
      </c>
      <c r="M6" s="15">
        <v>1.01</v>
      </c>
      <c r="N6" s="15">
        <v>1.7000000000000001E-2</v>
      </c>
      <c r="O6" s="32">
        <v>0.28999999999999998</v>
      </c>
      <c r="P6" s="195">
        <v>130.82</v>
      </c>
      <c r="Q6" s="29">
        <v>143.41</v>
      </c>
      <c r="R6" s="29">
        <v>32.82</v>
      </c>
      <c r="S6" s="29">
        <v>1.06</v>
      </c>
      <c r="T6" s="29">
        <v>169.11</v>
      </c>
      <c r="U6" s="29">
        <v>1.0999999999999999E-2</v>
      </c>
      <c r="V6" s="29">
        <v>7.0000000000000001E-3</v>
      </c>
      <c r="W6" s="30">
        <v>3.1E-2</v>
      </c>
    </row>
    <row r="7" spans="1:23" ht="34.5" customHeight="1" x14ac:dyDescent="0.25">
      <c r="A7" s="70"/>
      <c r="B7" s="123">
        <v>268</v>
      </c>
      <c r="C7" s="143" t="s">
        <v>37</v>
      </c>
      <c r="D7" s="217" t="s">
        <v>44</v>
      </c>
      <c r="E7" s="131">
        <v>200</v>
      </c>
      <c r="F7" s="77">
        <v>18.850000000000001</v>
      </c>
      <c r="G7" s="202">
        <v>5.27</v>
      </c>
      <c r="H7" s="20">
        <v>6.05</v>
      </c>
      <c r="I7" s="38">
        <v>30.4</v>
      </c>
      <c r="J7" s="201">
        <v>197.13</v>
      </c>
      <c r="K7" s="173">
        <v>0.05</v>
      </c>
      <c r="L7" s="17">
        <v>2.3E-2</v>
      </c>
      <c r="M7" s="15">
        <v>0.71</v>
      </c>
      <c r="N7" s="15">
        <v>34.299999999999997</v>
      </c>
      <c r="O7" s="18">
        <v>0.1</v>
      </c>
      <c r="P7" s="173">
        <v>145.4</v>
      </c>
      <c r="Q7" s="15">
        <v>153.69999999999999</v>
      </c>
      <c r="R7" s="15">
        <v>31.87</v>
      </c>
      <c r="S7" s="15">
        <v>0.45</v>
      </c>
      <c r="T7" s="15">
        <v>228.17</v>
      </c>
      <c r="U7" s="15">
        <v>1.4E-2</v>
      </c>
      <c r="V7" s="15">
        <v>6.0000000000000001E-3</v>
      </c>
      <c r="W7" s="32">
        <v>0.04</v>
      </c>
    </row>
    <row r="8" spans="1:23" ht="34.5" customHeight="1" x14ac:dyDescent="0.25">
      <c r="A8" s="70"/>
      <c r="B8" s="96">
        <v>629</v>
      </c>
      <c r="C8" s="107" t="s">
        <v>2</v>
      </c>
      <c r="D8" s="126" t="s">
        <v>5</v>
      </c>
      <c r="E8" s="96" t="s">
        <v>60</v>
      </c>
      <c r="F8" s="95">
        <v>3.95</v>
      </c>
      <c r="G8" s="173">
        <v>0.24</v>
      </c>
      <c r="H8" s="15">
        <v>0.05</v>
      </c>
      <c r="I8" s="32">
        <v>13.88</v>
      </c>
      <c r="J8" s="186">
        <v>56.93</v>
      </c>
      <c r="K8" s="173">
        <v>0</v>
      </c>
      <c r="L8" s="17">
        <v>0.01</v>
      </c>
      <c r="M8" s="15">
        <v>2.8</v>
      </c>
      <c r="N8" s="15">
        <v>0.64</v>
      </c>
      <c r="O8" s="32">
        <v>0</v>
      </c>
      <c r="P8" s="173">
        <v>8.1999999999999993</v>
      </c>
      <c r="Q8" s="15">
        <v>9.7799999999999994</v>
      </c>
      <c r="R8" s="15">
        <v>5.24</v>
      </c>
      <c r="S8" s="15">
        <v>0.91</v>
      </c>
      <c r="T8" s="15">
        <v>15.34</v>
      </c>
      <c r="U8" s="15">
        <v>0</v>
      </c>
      <c r="V8" s="15">
        <v>0</v>
      </c>
      <c r="W8" s="32">
        <v>0</v>
      </c>
    </row>
    <row r="9" spans="1:23" ht="34.5" customHeight="1" x14ac:dyDescent="0.25">
      <c r="A9" s="70"/>
      <c r="B9" s="99">
        <v>119</v>
      </c>
      <c r="C9" s="126" t="s">
        <v>7</v>
      </c>
      <c r="D9" s="126" t="s">
        <v>7</v>
      </c>
      <c r="E9" s="241">
        <v>30</v>
      </c>
      <c r="F9" s="96">
        <v>2.2999999999999998</v>
      </c>
      <c r="G9" s="17">
        <v>2.13</v>
      </c>
      <c r="H9" s="15">
        <v>0.21</v>
      </c>
      <c r="I9" s="18">
        <v>13.26</v>
      </c>
      <c r="J9" s="135">
        <v>72</v>
      </c>
      <c r="K9" s="173">
        <v>0.04</v>
      </c>
      <c r="L9" s="17">
        <v>0.01</v>
      </c>
      <c r="M9" s="15">
        <v>0</v>
      </c>
      <c r="N9" s="15">
        <v>0</v>
      </c>
      <c r="O9" s="32">
        <v>0</v>
      </c>
      <c r="P9" s="173">
        <v>11.1</v>
      </c>
      <c r="Q9" s="15">
        <v>65.400000000000006</v>
      </c>
      <c r="R9" s="15">
        <v>19.5</v>
      </c>
      <c r="S9" s="15">
        <v>0.84</v>
      </c>
      <c r="T9" s="15">
        <v>27.6</v>
      </c>
      <c r="U9" s="15">
        <v>1E-3</v>
      </c>
      <c r="V9" s="15">
        <v>2E-3</v>
      </c>
      <c r="W9" s="32">
        <v>0</v>
      </c>
    </row>
    <row r="10" spans="1:23" ht="34.5" customHeight="1" x14ac:dyDescent="0.25">
      <c r="A10" s="70"/>
      <c r="B10" s="97">
        <v>120</v>
      </c>
      <c r="C10" s="143" t="s">
        <v>8</v>
      </c>
      <c r="D10" s="144" t="s">
        <v>6</v>
      </c>
      <c r="E10" s="97">
        <v>20</v>
      </c>
      <c r="F10" s="77">
        <v>1.9</v>
      </c>
      <c r="G10" s="202">
        <v>1.1399999999999999</v>
      </c>
      <c r="H10" s="20">
        <v>0.22</v>
      </c>
      <c r="I10" s="38">
        <v>7.44</v>
      </c>
      <c r="J10" s="284">
        <v>36.26</v>
      </c>
      <c r="K10" s="202">
        <v>0.02</v>
      </c>
      <c r="L10" s="19">
        <v>2.4E-2</v>
      </c>
      <c r="M10" s="20">
        <v>0.08</v>
      </c>
      <c r="N10" s="20">
        <v>0</v>
      </c>
      <c r="O10" s="38">
        <v>0</v>
      </c>
      <c r="P10" s="202">
        <v>6.8</v>
      </c>
      <c r="Q10" s="20">
        <v>24</v>
      </c>
      <c r="R10" s="20">
        <v>8.1999999999999993</v>
      </c>
      <c r="S10" s="20">
        <v>0.46</v>
      </c>
      <c r="T10" s="20">
        <v>73.5</v>
      </c>
      <c r="U10" s="20">
        <v>2E-3</v>
      </c>
      <c r="V10" s="20">
        <v>2E-3</v>
      </c>
      <c r="W10" s="38">
        <v>1.2E-2</v>
      </c>
    </row>
    <row r="11" spans="1:23" ht="34.5" customHeight="1" x14ac:dyDescent="0.25">
      <c r="A11" s="70"/>
      <c r="B11" s="96" t="s">
        <v>57</v>
      </c>
      <c r="C11" s="126"/>
      <c r="D11" s="153" t="s">
        <v>63</v>
      </c>
      <c r="E11" s="439">
        <v>250</v>
      </c>
      <c r="F11" s="95">
        <v>54.18</v>
      </c>
      <c r="G11" s="173">
        <v>1.5</v>
      </c>
      <c r="H11" s="15">
        <v>0</v>
      </c>
      <c r="I11" s="32">
        <v>31.25</v>
      </c>
      <c r="J11" s="185">
        <v>131</v>
      </c>
      <c r="K11" s="173"/>
      <c r="L11" s="15"/>
      <c r="M11" s="15"/>
      <c r="N11" s="15"/>
      <c r="O11" s="18"/>
      <c r="P11" s="173"/>
      <c r="Q11" s="15"/>
      <c r="R11" s="15"/>
      <c r="S11" s="15"/>
      <c r="T11" s="15"/>
      <c r="U11" s="15"/>
      <c r="V11" s="15"/>
      <c r="W11" s="32"/>
    </row>
    <row r="12" spans="1:23" ht="34.5" customHeight="1" x14ac:dyDescent="0.25">
      <c r="A12" s="70"/>
      <c r="B12" s="97"/>
      <c r="C12" s="143"/>
      <c r="D12" s="218" t="s">
        <v>11</v>
      </c>
      <c r="E12" s="196">
        <v>790</v>
      </c>
      <c r="F12" s="302"/>
      <c r="G12" s="141">
        <f t="shared" ref="G12:W12" si="0">G6+G7+G8+G9+G10</f>
        <v>17.68</v>
      </c>
      <c r="H12" s="25">
        <f t="shared" si="0"/>
        <v>16.830000000000002</v>
      </c>
      <c r="I12" s="57">
        <f t="shared" si="0"/>
        <v>111.48</v>
      </c>
      <c r="J12" s="305">
        <f>J6+J7+J8+J9+J10+J11</f>
        <v>807.21999999999991</v>
      </c>
      <c r="K12" s="141">
        <f t="shared" si="0"/>
        <v>0.25</v>
      </c>
      <c r="L12" s="25">
        <f t="shared" si="0"/>
        <v>0.247</v>
      </c>
      <c r="M12" s="25">
        <f t="shared" si="0"/>
        <v>4.5999999999999996</v>
      </c>
      <c r="N12" s="25">
        <f t="shared" si="0"/>
        <v>34.957000000000001</v>
      </c>
      <c r="O12" s="57">
        <f t="shared" si="0"/>
        <v>0.39</v>
      </c>
      <c r="P12" s="141">
        <f t="shared" si="0"/>
        <v>302.32000000000005</v>
      </c>
      <c r="Q12" s="25">
        <f t="shared" si="0"/>
        <v>396.28999999999996</v>
      </c>
      <c r="R12" s="25">
        <f t="shared" si="0"/>
        <v>97.63</v>
      </c>
      <c r="S12" s="25">
        <f t="shared" si="0"/>
        <v>3.7199999999999998</v>
      </c>
      <c r="T12" s="25">
        <f t="shared" si="0"/>
        <v>513.72</v>
      </c>
      <c r="U12" s="25">
        <f t="shared" si="0"/>
        <v>2.8000000000000004E-2</v>
      </c>
      <c r="V12" s="25">
        <f t="shared" si="0"/>
        <v>1.7000000000000001E-2</v>
      </c>
      <c r="W12" s="57">
        <f t="shared" si="0"/>
        <v>8.3000000000000004E-2</v>
      </c>
    </row>
    <row r="13" spans="1:23" ht="34.5" customHeight="1" thickBot="1" x14ac:dyDescent="0.3">
      <c r="A13" s="70"/>
      <c r="B13" s="97"/>
      <c r="C13" s="143"/>
      <c r="D13" s="218" t="s">
        <v>12</v>
      </c>
      <c r="E13" s="97"/>
      <c r="F13" s="266">
        <v>119.18</v>
      </c>
      <c r="G13" s="142"/>
      <c r="H13" s="43"/>
      <c r="I13" s="90"/>
      <c r="J13" s="303">
        <f>J12/23.5</f>
        <v>34.349787234042552</v>
      </c>
      <c r="K13" s="142"/>
      <c r="L13" s="113"/>
      <c r="M13" s="306"/>
      <c r="N13" s="306"/>
      <c r="O13" s="307"/>
      <c r="P13" s="308"/>
      <c r="Q13" s="306"/>
      <c r="R13" s="306"/>
      <c r="S13" s="306"/>
      <c r="T13" s="306"/>
      <c r="U13" s="306"/>
      <c r="V13" s="306"/>
      <c r="W13" s="307"/>
    </row>
    <row r="14" spans="1:23" ht="34.5" customHeight="1" x14ac:dyDescent="0.25">
      <c r="A14" s="71" t="s">
        <v>4</v>
      </c>
      <c r="B14" s="100"/>
      <c r="C14" s="179"/>
      <c r="D14" s="251"/>
      <c r="E14" s="252"/>
      <c r="F14" s="100"/>
      <c r="G14" s="28"/>
      <c r="H14" s="29"/>
      <c r="I14" s="35"/>
      <c r="J14" s="333"/>
      <c r="K14" s="195"/>
      <c r="L14" s="28"/>
      <c r="M14" s="29"/>
      <c r="N14" s="29"/>
      <c r="O14" s="30"/>
      <c r="P14" s="195"/>
      <c r="Q14" s="29"/>
      <c r="R14" s="29"/>
      <c r="S14" s="29"/>
      <c r="T14" s="29"/>
      <c r="U14" s="29"/>
      <c r="V14" s="29"/>
      <c r="W14" s="42"/>
    </row>
    <row r="15" spans="1:23" ht="34.5" customHeight="1" x14ac:dyDescent="0.25">
      <c r="A15" s="70"/>
      <c r="B15" s="96"/>
      <c r="C15" s="107"/>
      <c r="D15" s="126"/>
      <c r="E15" s="96"/>
      <c r="F15" s="126"/>
      <c r="G15" s="173"/>
      <c r="H15" s="15"/>
      <c r="I15" s="32"/>
      <c r="J15" s="186"/>
      <c r="K15" s="173"/>
      <c r="L15" s="17"/>
      <c r="M15" s="15"/>
      <c r="N15" s="15"/>
      <c r="O15" s="32"/>
      <c r="P15" s="173"/>
      <c r="Q15" s="15"/>
      <c r="R15" s="15"/>
      <c r="S15" s="15"/>
      <c r="T15" s="15"/>
      <c r="U15" s="15"/>
      <c r="V15" s="15"/>
      <c r="W15" s="32"/>
    </row>
    <row r="16" spans="1:23" ht="34.5" customHeight="1" x14ac:dyDescent="0.25">
      <c r="A16" s="72"/>
      <c r="B16" s="96"/>
      <c r="C16" s="107"/>
      <c r="D16" s="126"/>
      <c r="E16" s="96"/>
      <c r="F16" s="126"/>
      <c r="G16" s="173"/>
      <c r="H16" s="15"/>
      <c r="I16" s="32"/>
      <c r="J16" s="136"/>
      <c r="K16" s="173"/>
      <c r="L16" s="17"/>
      <c r="M16" s="15"/>
      <c r="N16" s="15"/>
      <c r="O16" s="32"/>
      <c r="P16" s="173"/>
      <c r="Q16" s="15"/>
      <c r="R16" s="15"/>
      <c r="S16" s="15"/>
      <c r="T16" s="15"/>
      <c r="U16" s="15"/>
      <c r="V16" s="15"/>
      <c r="W16" s="32"/>
    </row>
    <row r="17" spans="1:23" ht="34.5" customHeight="1" x14ac:dyDescent="0.25">
      <c r="A17" s="72"/>
      <c r="B17" s="96"/>
      <c r="C17" s="107"/>
      <c r="D17" s="126"/>
      <c r="E17" s="96"/>
      <c r="F17" s="126"/>
      <c r="G17" s="173"/>
      <c r="H17" s="15"/>
      <c r="I17" s="32"/>
      <c r="J17" s="186"/>
      <c r="K17" s="173"/>
      <c r="L17" s="17"/>
      <c r="M17" s="15"/>
      <c r="N17" s="15"/>
      <c r="O17" s="32"/>
      <c r="P17" s="173"/>
      <c r="Q17" s="15"/>
      <c r="R17" s="15"/>
      <c r="S17" s="15"/>
      <c r="T17" s="15"/>
      <c r="U17" s="15"/>
      <c r="V17" s="15"/>
      <c r="W17" s="32"/>
    </row>
    <row r="18" spans="1:23" ht="34.5" customHeight="1" x14ac:dyDescent="0.25">
      <c r="A18" s="72"/>
      <c r="B18" s="99"/>
      <c r="C18" s="107"/>
      <c r="D18" s="126"/>
      <c r="E18" s="96"/>
      <c r="F18" s="126"/>
      <c r="G18" s="173"/>
      <c r="H18" s="15"/>
      <c r="I18" s="32"/>
      <c r="J18" s="186"/>
      <c r="K18" s="202"/>
      <c r="L18" s="19"/>
      <c r="M18" s="20"/>
      <c r="N18" s="20"/>
      <c r="O18" s="38"/>
      <c r="P18" s="202"/>
      <c r="Q18" s="20"/>
      <c r="R18" s="20"/>
      <c r="S18" s="20"/>
      <c r="T18" s="20"/>
      <c r="U18" s="20"/>
      <c r="V18" s="20"/>
      <c r="W18" s="38"/>
    </row>
    <row r="19" spans="1:23" ht="34.5" customHeight="1" x14ac:dyDescent="0.25">
      <c r="A19" s="72"/>
      <c r="B19" s="96"/>
      <c r="C19" s="107"/>
      <c r="D19" s="126"/>
      <c r="E19" s="96"/>
      <c r="F19" s="126"/>
      <c r="G19" s="173"/>
      <c r="H19" s="15"/>
      <c r="I19" s="32"/>
      <c r="J19" s="186"/>
      <c r="K19" s="202"/>
      <c r="L19" s="19"/>
      <c r="M19" s="20"/>
      <c r="N19" s="20"/>
      <c r="O19" s="38"/>
      <c r="P19" s="202"/>
      <c r="Q19" s="20"/>
      <c r="R19" s="20"/>
      <c r="S19" s="20"/>
      <c r="T19" s="20"/>
      <c r="U19" s="20"/>
      <c r="V19" s="20"/>
      <c r="W19" s="38"/>
    </row>
    <row r="20" spans="1:23" ht="34.5" customHeight="1" x14ac:dyDescent="0.25">
      <c r="A20" s="72"/>
      <c r="B20" s="158"/>
      <c r="C20" s="159"/>
      <c r="D20" s="218"/>
      <c r="E20" s="232"/>
      <c r="F20" s="183"/>
      <c r="G20" s="139"/>
      <c r="H20" s="14"/>
      <c r="I20" s="37"/>
      <c r="J20" s="236"/>
      <c r="K20" s="139"/>
      <c r="L20" s="14"/>
      <c r="M20" s="14"/>
      <c r="N20" s="14"/>
      <c r="O20" s="37"/>
      <c r="P20" s="139"/>
      <c r="Q20" s="14"/>
      <c r="R20" s="14"/>
      <c r="S20" s="14"/>
      <c r="T20" s="14"/>
      <c r="U20" s="14"/>
      <c r="V20" s="14"/>
      <c r="W20" s="37"/>
    </row>
    <row r="21" spans="1:23" ht="34.5" customHeight="1" thickBot="1" x14ac:dyDescent="0.3">
      <c r="A21" s="263"/>
      <c r="B21" s="238"/>
      <c r="C21" s="215"/>
      <c r="D21" s="219"/>
      <c r="E21" s="215"/>
      <c r="F21" s="230"/>
      <c r="G21" s="261"/>
      <c r="H21" s="31"/>
      <c r="I21" s="262"/>
      <c r="J21" s="237"/>
      <c r="K21" s="216"/>
      <c r="L21" s="213"/>
      <c r="M21" s="33"/>
      <c r="N21" s="33"/>
      <c r="O21" s="34"/>
      <c r="P21" s="216"/>
      <c r="Q21" s="33"/>
      <c r="R21" s="33"/>
      <c r="S21" s="33"/>
      <c r="T21" s="33"/>
      <c r="U21" s="33"/>
      <c r="V21" s="33"/>
      <c r="W21" s="34"/>
    </row>
    <row r="22" spans="1:23" x14ac:dyDescent="0.25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6"/>
  <sheetViews>
    <sheetView zoomScale="60" zoomScaleNormal="60" workbookViewId="0">
      <selection activeCell="G14" sqref="G14"/>
    </sheetView>
  </sheetViews>
  <sheetFormatPr defaultRowHeight="15" x14ac:dyDescent="0.25"/>
  <cols>
    <col min="1" max="2" width="20.7109375" customWidth="1"/>
    <col min="3" max="3" width="16.5703125" style="5" customWidth="1"/>
    <col min="4" max="4" width="19" customWidth="1"/>
    <col min="5" max="5" width="55.140625" customWidth="1"/>
    <col min="6" max="6" width="10.7109375" customWidth="1"/>
    <col min="7" max="7" width="17" customWidth="1"/>
    <col min="8" max="8" width="10.28515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0.5703125" customWidth="1"/>
    <col min="24" max="24" width="9.140625" customWidth="1"/>
  </cols>
  <sheetData>
    <row r="2" spans="1:24" ht="23.25" x14ac:dyDescent="0.35">
      <c r="A2" s="6" t="s">
        <v>62</v>
      </c>
      <c r="B2" s="6"/>
      <c r="C2" s="7"/>
      <c r="D2" s="6"/>
      <c r="E2" s="6"/>
      <c r="F2" s="8" t="s">
        <v>1</v>
      </c>
      <c r="G2" s="440">
        <v>44649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1"/>
      <c r="B4" s="359"/>
      <c r="C4" s="269" t="s">
        <v>30</v>
      </c>
      <c r="D4" s="68"/>
      <c r="E4" s="124"/>
      <c r="F4" s="270"/>
      <c r="G4" s="269"/>
      <c r="H4" s="210" t="s">
        <v>13</v>
      </c>
      <c r="I4" s="233"/>
      <c r="J4" s="184"/>
      <c r="K4" s="133" t="s">
        <v>14</v>
      </c>
      <c r="L4" s="443" t="s">
        <v>15</v>
      </c>
      <c r="M4" s="444"/>
      <c r="N4" s="445"/>
      <c r="O4" s="445"/>
      <c r="P4" s="446"/>
      <c r="Q4" s="449" t="s">
        <v>16</v>
      </c>
      <c r="R4" s="450"/>
      <c r="S4" s="450"/>
      <c r="T4" s="450"/>
      <c r="U4" s="450"/>
      <c r="V4" s="450"/>
      <c r="W4" s="450"/>
      <c r="X4" s="451"/>
    </row>
    <row r="5" spans="1:24" s="16" customFormat="1" ht="46.5" thickBot="1" x14ac:dyDescent="0.3">
      <c r="A5" s="102" t="s">
        <v>0</v>
      </c>
      <c r="B5" s="360"/>
      <c r="C5" s="75" t="s">
        <v>31</v>
      </c>
      <c r="D5" s="275" t="s">
        <v>32</v>
      </c>
      <c r="E5" s="344" t="s">
        <v>29</v>
      </c>
      <c r="F5" s="80" t="s">
        <v>17</v>
      </c>
      <c r="G5" s="75" t="s">
        <v>28</v>
      </c>
      <c r="H5" s="417" t="s">
        <v>18</v>
      </c>
      <c r="I5" s="355" t="s">
        <v>19</v>
      </c>
      <c r="J5" s="358" t="s">
        <v>20</v>
      </c>
      <c r="K5" s="134" t="s">
        <v>21</v>
      </c>
      <c r="L5" s="356" t="s">
        <v>22</v>
      </c>
      <c r="M5" s="356" t="s">
        <v>47</v>
      </c>
      <c r="N5" s="356" t="s">
        <v>23</v>
      </c>
      <c r="O5" s="410" t="s">
        <v>48</v>
      </c>
      <c r="P5" s="356" t="s">
        <v>49</v>
      </c>
      <c r="Q5" s="356" t="s">
        <v>24</v>
      </c>
      <c r="R5" s="356" t="s">
        <v>25</v>
      </c>
      <c r="S5" s="356" t="s">
        <v>26</v>
      </c>
      <c r="T5" s="356" t="s">
        <v>27</v>
      </c>
      <c r="U5" s="356" t="s">
        <v>50</v>
      </c>
      <c r="V5" s="356" t="s">
        <v>51</v>
      </c>
      <c r="W5" s="356" t="s">
        <v>52</v>
      </c>
      <c r="X5" s="423" t="s">
        <v>53</v>
      </c>
    </row>
    <row r="6" spans="1:24" s="16" customFormat="1" ht="26.45" customHeight="1" x14ac:dyDescent="0.25">
      <c r="A6" s="81" t="s">
        <v>3</v>
      </c>
      <c r="B6" s="152"/>
      <c r="C6" s="259" t="s">
        <v>34</v>
      </c>
      <c r="D6" s="427" t="s">
        <v>10</v>
      </c>
      <c r="E6" s="273" t="s">
        <v>33</v>
      </c>
      <c r="F6" s="413">
        <v>17</v>
      </c>
      <c r="G6" s="221">
        <v>12.34</v>
      </c>
      <c r="H6" s="195">
        <v>1.7</v>
      </c>
      <c r="I6" s="29">
        <v>4.42</v>
      </c>
      <c r="J6" s="30">
        <v>0.85</v>
      </c>
      <c r="K6" s="309">
        <v>49.98</v>
      </c>
      <c r="L6" s="195">
        <v>0</v>
      </c>
      <c r="M6" s="29">
        <v>0</v>
      </c>
      <c r="N6" s="29">
        <v>0.1</v>
      </c>
      <c r="O6" s="29">
        <v>0</v>
      </c>
      <c r="P6" s="35">
        <v>0</v>
      </c>
      <c r="Q6" s="195">
        <v>25.16</v>
      </c>
      <c r="R6" s="29">
        <v>18.190000000000001</v>
      </c>
      <c r="S6" s="29">
        <v>3.74</v>
      </c>
      <c r="T6" s="29">
        <v>0.1</v>
      </c>
      <c r="U6" s="29">
        <v>0</v>
      </c>
      <c r="V6" s="29">
        <v>0</v>
      </c>
      <c r="W6" s="29">
        <v>0</v>
      </c>
      <c r="X6" s="30">
        <v>0</v>
      </c>
    </row>
    <row r="7" spans="1:24" s="16" customFormat="1" ht="26.45" customHeight="1" x14ac:dyDescent="0.25">
      <c r="A7" s="81"/>
      <c r="B7" s="107"/>
      <c r="C7" s="77">
        <v>227</v>
      </c>
      <c r="D7" s="326" t="s">
        <v>38</v>
      </c>
      <c r="E7" s="224" t="s">
        <v>46</v>
      </c>
      <c r="F7" s="205">
        <v>150</v>
      </c>
      <c r="G7" s="123">
        <v>10.3</v>
      </c>
      <c r="H7" s="178">
        <v>4.3499999999999996</v>
      </c>
      <c r="I7" s="66">
        <v>3.9</v>
      </c>
      <c r="J7" s="146">
        <v>20.399999999999999</v>
      </c>
      <c r="K7" s="268">
        <v>134.25</v>
      </c>
      <c r="L7" s="178">
        <v>0.12</v>
      </c>
      <c r="M7" s="66">
        <v>0.08</v>
      </c>
      <c r="N7" s="66">
        <v>0</v>
      </c>
      <c r="O7" s="66">
        <v>19.5</v>
      </c>
      <c r="P7" s="67">
        <v>0.08</v>
      </c>
      <c r="Q7" s="178">
        <v>7.92</v>
      </c>
      <c r="R7" s="66">
        <v>109.87</v>
      </c>
      <c r="S7" s="66">
        <v>73.540000000000006</v>
      </c>
      <c r="T7" s="66">
        <v>2.46</v>
      </c>
      <c r="U7" s="66">
        <v>137.4</v>
      </c>
      <c r="V7" s="66">
        <v>2E-3</v>
      </c>
      <c r="W7" s="66">
        <v>2E-3</v>
      </c>
      <c r="X7" s="146">
        <v>8.9999999999999993E-3</v>
      </c>
    </row>
    <row r="8" spans="1:24" s="16" customFormat="1" ht="44.25" customHeight="1" x14ac:dyDescent="0.25">
      <c r="A8" s="81"/>
      <c r="B8" s="424" t="s">
        <v>41</v>
      </c>
      <c r="C8" s="311">
        <v>240</v>
      </c>
      <c r="D8" s="428" t="s">
        <v>65</v>
      </c>
      <c r="E8" s="431" t="s">
        <v>54</v>
      </c>
      <c r="F8" s="429">
        <v>90</v>
      </c>
      <c r="G8" s="311">
        <v>57.7</v>
      </c>
      <c r="H8" s="231">
        <v>20.170000000000002</v>
      </c>
      <c r="I8" s="53">
        <v>20.309999999999999</v>
      </c>
      <c r="J8" s="54">
        <v>2.09</v>
      </c>
      <c r="K8" s="311">
        <v>274</v>
      </c>
      <c r="L8" s="231">
        <v>7.0000000000000007E-2</v>
      </c>
      <c r="M8" s="53">
        <v>0.18</v>
      </c>
      <c r="N8" s="53">
        <v>1.5</v>
      </c>
      <c r="O8" s="53">
        <v>225</v>
      </c>
      <c r="P8" s="86">
        <v>0.42</v>
      </c>
      <c r="Q8" s="231">
        <v>157.65</v>
      </c>
      <c r="R8" s="53">
        <v>222.58</v>
      </c>
      <c r="S8" s="53">
        <v>26.64</v>
      </c>
      <c r="T8" s="53">
        <v>1.51</v>
      </c>
      <c r="U8" s="53">
        <v>237.86</v>
      </c>
      <c r="V8" s="53">
        <v>0</v>
      </c>
      <c r="W8" s="53">
        <v>0</v>
      </c>
      <c r="X8" s="54">
        <v>0.1</v>
      </c>
    </row>
    <row r="9" spans="1:24" s="16" customFormat="1" ht="44.25" customHeight="1" x14ac:dyDescent="0.25">
      <c r="A9" s="81"/>
      <c r="B9" s="170"/>
      <c r="C9" s="121"/>
      <c r="D9" s="324"/>
      <c r="E9" s="223"/>
      <c r="F9" s="420"/>
      <c r="G9" s="121"/>
      <c r="H9" s="175"/>
      <c r="I9" s="56"/>
      <c r="J9" s="84"/>
      <c r="K9" s="277"/>
      <c r="L9" s="175"/>
      <c r="M9" s="56"/>
      <c r="N9" s="56"/>
      <c r="O9" s="56"/>
      <c r="P9" s="339"/>
      <c r="Q9" s="175"/>
      <c r="R9" s="56"/>
      <c r="S9" s="56"/>
      <c r="T9" s="56"/>
      <c r="U9" s="56"/>
      <c r="V9" s="56"/>
      <c r="W9" s="56"/>
      <c r="X9" s="84"/>
    </row>
    <row r="10" spans="1:24" s="16" customFormat="1" ht="37.5" customHeight="1" x14ac:dyDescent="0.25">
      <c r="A10" s="81"/>
      <c r="B10" s="107"/>
      <c r="C10" s="76">
        <v>104</v>
      </c>
      <c r="D10" s="407" t="s">
        <v>2</v>
      </c>
      <c r="E10" s="229" t="s">
        <v>61</v>
      </c>
      <c r="F10" s="414">
        <v>200</v>
      </c>
      <c r="G10" s="76">
        <v>12.85</v>
      </c>
      <c r="H10" s="173">
        <v>0</v>
      </c>
      <c r="I10" s="15">
        <v>0</v>
      </c>
      <c r="J10" s="32">
        <v>18.600000000000001</v>
      </c>
      <c r="K10" s="185">
        <v>73</v>
      </c>
      <c r="L10" s="173">
        <v>0.3</v>
      </c>
      <c r="M10" s="15">
        <v>0.01</v>
      </c>
      <c r="N10" s="15">
        <v>20</v>
      </c>
      <c r="O10" s="15">
        <v>0.12</v>
      </c>
      <c r="P10" s="18">
        <v>1.1499999999999999</v>
      </c>
      <c r="Q10" s="173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32">
        <v>0</v>
      </c>
    </row>
    <row r="11" spans="1:24" s="16" customFormat="1" ht="26.45" customHeight="1" x14ac:dyDescent="0.25">
      <c r="A11" s="81"/>
      <c r="B11" s="107"/>
      <c r="C11" s="78">
        <v>119</v>
      </c>
      <c r="D11" s="271" t="s">
        <v>7</v>
      </c>
      <c r="E11" s="108" t="s">
        <v>9</v>
      </c>
      <c r="F11" s="106">
        <v>25</v>
      </c>
      <c r="G11" s="95">
        <v>1.9</v>
      </c>
      <c r="H11" s="173">
        <v>1.78</v>
      </c>
      <c r="I11" s="15">
        <v>0.18</v>
      </c>
      <c r="J11" s="32">
        <v>11.05</v>
      </c>
      <c r="K11" s="186">
        <v>60</v>
      </c>
      <c r="L11" s="202">
        <v>2.5000000000000001E-2</v>
      </c>
      <c r="M11" s="20">
        <v>8.0000000000000002E-3</v>
      </c>
      <c r="N11" s="20">
        <v>0</v>
      </c>
      <c r="O11" s="20">
        <v>0</v>
      </c>
      <c r="P11" s="21">
        <v>0</v>
      </c>
      <c r="Q11" s="202">
        <v>9.25</v>
      </c>
      <c r="R11" s="20">
        <v>54.5</v>
      </c>
      <c r="S11" s="20">
        <v>16.25</v>
      </c>
      <c r="T11" s="20">
        <v>0.7</v>
      </c>
      <c r="U11" s="20">
        <v>23.25</v>
      </c>
      <c r="V11" s="20">
        <v>8.0000000000000004E-4</v>
      </c>
      <c r="W11" s="20">
        <v>2E-3</v>
      </c>
      <c r="X11" s="38">
        <v>0</v>
      </c>
    </row>
    <row r="12" spans="1:24" s="16" customFormat="1" ht="26.45" customHeight="1" x14ac:dyDescent="0.25">
      <c r="A12" s="81"/>
      <c r="B12" s="107"/>
      <c r="C12" s="95">
        <v>120</v>
      </c>
      <c r="D12" s="271" t="s">
        <v>8</v>
      </c>
      <c r="E12" s="108" t="s">
        <v>35</v>
      </c>
      <c r="F12" s="106">
        <v>20</v>
      </c>
      <c r="G12" s="95">
        <v>1.9</v>
      </c>
      <c r="H12" s="173">
        <v>1.1399999999999999</v>
      </c>
      <c r="I12" s="15">
        <v>0.22</v>
      </c>
      <c r="J12" s="32">
        <v>7.44</v>
      </c>
      <c r="K12" s="186">
        <v>36.26</v>
      </c>
      <c r="L12" s="202">
        <v>0.02</v>
      </c>
      <c r="M12" s="20">
        <v>2.4E-2</v>
      </c>
      <c r="N12" s="20">
        <v>0.08</v>
      </c>
      <c r="O12" s="20">
        <v>0</v>
      </c>
      <c r="P12" s="21">
        <v>0</v>
      </c>
      <c r="Q12" s="202">
        <v>6.8</v>
      </c>
      <c r="R12" s="20">
        <v>24</v>
      </c>
      <c r="S12" s="20">
        <v>8.1999999999999993</v>
      </c>
      <c r="T12" s="20">
        <v>0.46</v>
      </c>
      <c r="U12" s="20">
        <v>73.5</v>
      </c>
      <c r="V12" s="20">
        <v>2E-3</v>
      </c>
      <c r="W12" s="20">
        <v>2E-3</v>
      </c>
      <c r="X12" s="38">
        <v>1.2E-2</v>
      </c>
    </row>
    <row r="13" spans="1:24" s="16" customFormat="1" ht="26.45" customHeight="1" x14ac:dyDescent="0.25">
      <c r="A13" s="81"/>
      <c r="B13" s="169" t="s">
        <v>41</v>
      </c>
      <c r="C13" s="120"/>
      <c r="D13" s="323"/>
      <c r="E13" s="225" t="s">
        <v>11</v>
      </c>
      <c r="F13" s="402">
        <f>F6+F7+F8+F10+F11+F12</f>
        <v>502</v>
      </c>
      <c r="G13" s="322"/>
      <c r="H13" s="289">
        <f t="shared" ref="H13:X13" si="0">H6+H7+H8+H10+H11+H12</f>
        <v>29.140000000000004</v>
      </c>
      <c r="I13" s="290">
        <f t="shared" si="0"/>
        <v>29.029999999999998</v>
      </c>
      <c r="J13" s="291">
        <f t="shared" si="0"/>
        <v>60.429999999999993</v>
      </c>
      <c r="K13" s="322">
        <f t="shared" si="0"/>
        <v>627.49</v>
      </c>
      <c r="L13" s="289">
        <f t="shared" si="0"/>
        <v>0.53500000000000003</v>
      </c>
      <c r="M13" s="290">
        <f t="shared" si="0"/>
        <v>0.30200000000000005</v>
      </c>
      <c r="N13" s="290">
        <f t="shared" si="0"/>
        <v>21.68</v>
      </c>
      <c r="O13" s="290">
        <f t="shared" si="0"/>
        <v>244.62</v>
      </c>
      <c r="P13" s="331">
        <f t="shared" si="0"/>
        <v>1.65</v>
      </c>
      <c r="Q13" s="289">
        <f t="shared" si="0"/>
        <v>206.78000000000003</v>
      </c>
      <c r="R13" s="290">
        <f t="shared" si="0"/>
        <v>429.14</v>
      </c>
      <c r="S13" s="290">
        <f t="shared" si="0"/>
        <v>128.37</v>
      </c>
      <c r="T13" s="290">
        <f t="shared" si="0"/>
        <v>5.23</v>
      </c>
      <c r="U13" s="290">
        <f t="shared" si="0"/>
        <v>472.01</v>
      </c>
      <c r="V13" s="290">
        <f t="shared" si="0"/>
        <v>4.8000000000000004E-3</v>
      </c>
      <c r="W13" s="290">
        <f t="shared" si="0"/>
        <v>6.0000000000000001E-3</v>
      </c>
      <c r="X13" s="291">
        <f t="shared" si="0"/>
        <v>0.121</v>
      </c>
    </row>
    <row r="14" spans="1:24" s="16" customFormat="1" ht="26.45" customHeight="1" x14ac:dyDescent="0.25">
      <c r="A14" s="81"/>
      <c r="B14" s="426" t="s">
        <v>42</v>
      </c>
      <c r="C14" s="369"/>
      <c r="D14" s="378"/>
      <c r="E14" s="226" t="s">
        <v>11</v>
      </c>
      <c r="F14" s="403">
        <f>F6+F7+F9+F10+F11+F12</f>
        <v>412</v>
      </c>
      <c r="G14" s="329">
        <v>96.99</v>
      </c>
      <c r="H14" s="318">
        <f t="shared" ref="H14:X14" si="1">H6+H7+H9+H10+H11+H12</f>
        <v>8.9700000000000006</v>
      </c>
      <c r="I14" s="315">
        <f t="shared" si="1"/>
        <v>8.7200000000000006</v>
      </c>
      <c r="J14" s="319">
        <f t="shared" si="1"/>
        <v>58.34</v>
      </c>
      <c r="K14" s="329">
        <f t="shared" si="1"/>
        <v>353.49</v>
      </c>
      <c r="L14" s="318">
        <f t="shared" si="1"/>
        <v>0.46500000000000002</v>
      </c>
      <c r="M14" s="315">
        <f t="shared" si="1"/>
        <v>0.122</v>
      </c>
      <c r="N14" s="315">
        <f t="shared" si="1"/>
        <v>20.18</v>
      </c>
      <c r="O14" s="315">
        <f t="shared" si="1"/>
        <v>19.62</v>
      </c>
      <c r="P14" s="321">
        <f t="shared" si="1"/>
        <v>1.23</v>
      </c>
      <c r="Q14" s="318">
        <f t="shared" si="1"/>
        <v>49.129999999999995</v>
      </c>
      <c r="R14" s="315">
        <f t="shared" si="1"/>
        <v>206.56</v>
      </c>
      <c r="S14" s="315">
        <f t="shared" si="1"/>
        <v>101.73</v>
      </c>
      <c r="T14" s="315">
        <f t="shared" si="1"/>
        <v>3.7199999999999998</v>
      </c>
      <c r="U14" s="315">
        <f t="shared" si="1"/>
        <v>234.15</v>
      </c>
      <c r="V14" s="315">
        <f t="shared" si="1"/>
        <v>4.8000000000000004E-3</v>
      </c>
      <c r="W14" s="315">
        <f t="shared" si="1"/>
        <v>6.0000000000000001E-3</v>
      </c>
      <c r="X14" s="319">
        <f t="shared" si="1"/>
        <v>2.0999999999999998E-2</v>
      </c>
    </row>
    <row r="15" spans="1:24" s="16" customFormat="1" ht="26.45" customHeight="1" x14ac:dyDescent="0.25">
      <c r="A15" s="81"/>
      <c r="B15" s="425" t="s">
        <v>41</v>
      </c>
      <c r="C15" s="346"/>
      <c r="D15" s="377"/>
      <c r="E15" s="227" t="s">
        <v>12</v>
      </c>
      <c r="F15" s="347"/>
      <c r="G15" s="346"/>
      <c r="H15" s="231"/>
      <c r="I15" s="53"/>
      <c r="J15" s="54"/>
      <c r="K15" s="432">
        <f>K13/23.5</f>
        <v>26.701702127659576</v>
      </c>
      <c r="L15" s="231"/>
      <c r="M15" s="53"/>
      <c r="N15" s="53"/>
      <c r="O15" s="53"/>
      <c r="P15" s="86"/>
      <c r="Q15" s="231"/>
      <c r="R15" s="53"/>
      <c r="S15" s="53"/>
      <c r="T15" s="53"/>
      <c r="U15" s="53"/>
      <c r="V15" s="53"/>
      <c r="W15" s="53"/>
      <c r="X15" s="54"/>
    </row>
    <row r="16" spans="1:24" s="16" customFormat="1" ht="26.45" customHeight="1" thickBot="1" x14ac:dyDescent="0.3">
      <c r="A16" s="240"/>
      <c r="B16" s="222" t="s">
        <v>42</v>
      </c>
      <c r="C16" s="122"/>
      <c r="D16" s="353"/>
      <c r="E16" s="228" t="s">
        <v>12</v>
      </c>
      <c r="F16" s="348"/>
      <c r="G16" s="247"/>
      <c r="H16" s="435"/>
      <c r="I16" s="436"/>
      <c r="J16" s="437"/>
      <c r="K16" s="250">
        <f>K14/23.5</f>
        <v>15.042127659574469</v>
      </c>
      <c r="L16" s="435"/>
      <c r="M16" s="436"/>
      <c r="N16" s="436"/>
      <c r="O16" s="436"/>
      <c r="P16" s="438"/>
      <c r="Q16" s="435"/>
      <c r="R16" s="436"/>
      <c r="S16" s="436"/>
      <c r="T16" s="436"/>
      <c r="U16" s="436"/>
      <c r="V16" s="436"/>
      <c r="W16" s="436"/>
      <c r="X16" s="437"/>
    </row>
    <row r="17" spans="1:27" s="16" customFormat="1" ht="26.45" customHeight="1" x14ac:dyDescent="0.25">
      <c r="A17" s="104" t="s">
        <v>4</v>
      </c>
      <c r="B17" s="152"/>
      <c r="C17" s="274"/>
      <c r="D17" s="267"/>
      <c r="E17" s="430"/>
      <c r="F17" s="112"/>
      <c r="G17" s="193"/>
      <c r="H17" s="249"/>
      <c r="I17" s="41"/>
      <c r="J17" s="42"/>
      <c r="K17" s="201"/>
      <c r="L17" s="249"/>
      <c r="M17" s="41"/>
      <c r="N17" s="41"/>
      <c r="O17" s="41"/>
      <c r="P17" s="272"/>
      <c r="Q17" s="249"/>
      <c r="R17" s="41"/>
      <c r="S17" s="41"/>
      <c r="T17" s="41"/>
      <c r="U17" s="41"/>
      <c r="V17" s="41"/>
      <c r="W17" s="41"/>
      <c r="X17" s="42"/>
    </row>
    <row r="18" spans="1:27" s="16" customFormat="1" ht="26.45" customHeight="1" x14ac:dyDescent="0.25">
      <c r="A18" s="103"/>
      <c r="B18" s="143"/>
      <c r="C18" s="77"/>
      <c r="D18" s="143"/>
      <c r="E18" s="209"/>
      <c r="F18" s="97"/>
      <c r="G18" s="144"/>
      <c r="H18" s="178"/>
      <c r="I18" s="66"/>
      <c r="J18" s="146"/>
      <c r="K18" s="268"/>
      <c r="L18" s="178"/>
      <c r="M18" s="66"/>
      <c r="N18" s="66"/>
      <c r="O18" s="66"/>
      <c r="P18" s="67"/>
      <c r="Q18" s="178"/>
      <c r="R18" s="66"/>
      <c r="S18" s="66"/>
      <c r="T18" s="66"/>
      <c r="U18" s="66"/>
      <c r="V18" s="66"/>
      <c r="W18" s="66"/>
      <c r="X18" s="146"/>
    </row>
    <row r="19" spans="1:27" s="16" customFormat="1" ht="43.5" customHeight="1" x14ac:dyDescent="0.25">
      <c r="A19" s="82"/>
      <c r="B19" s="220"/>
      <c r="C19" s="127"/>
      <c r="D19" s="246"/>
      <c r="E19" s="264"/>
      <c r="F19" s="340"/>
      <c r="G19" s="380"/>
      <c r="H19" s="285"/>
      <c r="I19" s="286"/>
      <c r="J19" s="287"/>
      <c r="K19" s="288"/>
      <c r="L19" s="285"/>
      <c r="M19" s="286"/>
      <c r="N19" s="286"/>
      <c r="O19" s="286"/>
      <c r="P19" s="330"/>
      <c r="Q19" s="285"/>
      <c r="R19" s="286"/>
      <c r="S19" s="434"/>
      <c r="T19" s="286"/>
      <c r="U19" s="286"/>
      <c r="V19" s="286"/>
      <c r="W19" s="286"/>
      <c r="X19" s="287"/>
      <c r="Z19" s="352"/>
      <c r="AA19" s="63"/>
    </row>
    <row r="20" spans="1:27" s="16" customFormat="1" ht="26.45" customHeight="1" x14ac:dyDescent="0.25">
      <c r="A20" s="82"/>
      <c r="B20" s="381"/>
      <c r="C20" s="128"/>
      <c r="D20" s="245"/>
      <c r="E20" s="433"/>
      <c r="F20" s="341"/>
      <c r="G20" s="132"/>
      <c r="H20" s="175"/>
      <c r="I20" s="56"/>
      <c r="J20" s="84"/>
      <c r="K20" s="277"/>
      <c r="L20" s="175"/>
      <c r="M20" s="56"/>
      <c r="N20" s="56"/>
      <c r="O20" s="56"/>
      <c r="P20" s="339"/>
      <c r="Q20" s="175"/>
      <c r="R20" s="56"/>
      <c r="S20" s="56"/>
      <c r="T20" s="56"/>
      <c r="U20" s="56"/>
      <c r="V20" s="56"/>
      <c r="W20" s="56"/>
      <c r="X20" s="84"/>
      <c r="Z20" s="352"/>
      <c r="AA20" s="63"/>
    </row>
    <row r="21" spans="1:27" s="16" customFormat="1" ht="33" customHeight="1" x14ac:dyDescent="0.25">
      <c r="A21" s="82"/>
      <c r="B21" s="361"/>
      <c r="C21" s="345"/>
      <c r="D21" s="125"/>
      <c r="E21" s="362"/>
      <c r="F21" s="127"/>
      <c r="G21" s="380"/>
      <c r="H21" s="382"/>
      <c r="I21" s="363"/>
      <c r="J21" s="383"/>
      <c r="K21" s="384"/>
      <c r="L21" s="231"/>
      <c r="M21" s="53"/>
      <c r="N21" s="53"/>
      <c r="O21" s="53"/>
      <c r="P21" s="86"/>
      <c r="Q21" s="231"/>
      <c r="R21" s="53"/>
      <c r="S21" s="53"/>
      <c r="T21" s="53"/>
      <c r="U21" s="53"/>
      <c r="V21" s="53"/>
      <c r="W21" s="53"/>
      <c r="X21" s="54"/>
      <c r="Z21" s="352"/>
      <c r="AA21" s="63"/>
    </row>
    <row r="22" spans="1:27" s="16" customFormat="1" ht="33" customHeight="1" x14ac:dyDescent="0.25">
      <c r="A22" s="82"/>
      <c r="B22" s="367"/>
      <c r="C22" s="128"/>
      <c r="D22" s="119"/>
      <c r="E22" s="375"/>
      <c r="F22" s="128"/>
      <c r="G22" s="121"/>
      <c r="H22" s="316"/>
      <c r="I22" s="313"/>
      <c r="J22" s="317"/>
      <c r="K22" s="320"/>
      <c r="L22" s="316"/>
      <c r="M22" s="313"/>
      <c r="N22" s="313"/>
      <c r="O22" s="313"/>
      <c r="P22" s="314"/>
      <c r="Q22" s="316"/>
      <c r="R22" s="313"/>
      <c r="S22" s="313"/>
      <c r="T22" s="313"/>
      <c r="U22" s="313"/>
      <c r="V22" s="313"/>
      <c r="W22" s="313"/>
      <c r="X22" s="317"/>
      <c r="Z22" s="352"/>
      <c r="AA22" s="63"/>
    </row>
    <row r="23" spans="1:27" s="16" customFormat="1" ht="51" customHeight="1" x14ac:dyDescent="0.25">
      <c r="A23" s="82"/>
      <c r="B23" s="157"/>
      <c r="C23" s="419"/>
      <c r="D23" s="126"/>
      <c r="E23" s="153"/>
      <c r="F23" s="96"/>
      <c r="G23" s="183"/>
      <c r="H23" s="173"/>
      <c r="I23" s="15"/>
      <c r="J23" s="32"/>
      <c r="K23" s="185"/>
      <c r="L23" s="202"/>
      <c r="M23" s="20"/>
      <c r="N23" s="20"/>
      <c r="O23" s="20"/>
      <c r="P23" s="21"/>
      <c r="Q23" s="202"/>
      <c r="R23" s="20"/>
      <c r="S23" s="20"/>
      <c r="T23" s="20"/>
      <c r="U23" s="20"/>
      <c r="V23" s="20"/>
      <c r="W23" s="20"/>
      <c r="X23" s="38"/>
      <c r="Z23" s="352"/>
      <c r="AA23" s="63"/>
    </row>
    <row r="24" spans="1:27" s="16" customFormat="1" ht="26.45" customHeight="1" x14ac:dyDescent="0.25">
      <c r="A24" s="82"/>
      <c r="B24" s="157"/>
      <c r="C24" s="268"/>
      <c r="D24" s="143"/>
      <c r="E24" s="147"/>
      <c r="F24" s="97"/>
      <c r="G24" s="123"/>
      <c r="H24" s="202"/>
      <c r="I24" s="20"/>
      <c r="J24" s="38"/>
      <c r="K24" s="284"/>
      <c r="L24" s="202"/>
      <c r="M24" s="20"/>
      <c r="N24" s="20"/>
      <c r="O24" s="20"/>
      <c r="P24" s="21"/>
      <c r="Q24" s="202"/>
      <c r="R24" s="20"/>
      <c r="S24" s="20"/>
      <c r="T24" s="20"/>
      <c r="U24" s="20"/>
      <c r="V24" s="20"/>
      <c r="W24" s="20"/>
      <c r="X24" s="38"/>
      <c r="Z24" s="63"/>
      <c r="AA24" s="63"/>
    </row>
    <row r="25" spans="1:27" s="16" customFormat="1" ht="26.45" customHeight="1" x14ac:dyDescent="0.25">
      <c r="A25" s="82"/>
      <c r="B25" s="157"/>
      <c r="C25" s="77"/>
      <c r="D25" s="143"/>
      <c r="E25" s="147"/>
      <c r="F25" s="97"/>
      <c r="G25" s="123"/>
      <c r="H25" s="202"/>
      <c r="I25" s="20"/>
      <c r="J25" s="38"/>
      <c r="K25" s="284"/>
      <c r="L25" s="202"/>
      <c r="M25" s="20"/>
      <c r="N25" s="20"/>
      <c r="O25" s="20"/>
      <c r="P25" s="21"/>
      <c r="Q25" s="202"/>
      <c r="R25" s="20"/>
      <c r="S25" s="20"/>
      <c r="T25" s="20"/>
      <c r="U25" s="20"/>
      <c r="V25" s="20"/>
      <c r="W25" s="20"/>
      <c r="X25" s="38"/>
    </row>
    <row r="26" spans="1:27" s="16" customFormat="1" ht="26.45" customHeight="1" x14ac:dyDescent="0.25">
      <c r="A26" s="82"/>
      <c r="B26" s="361"/>
      <c r="C26" s="278"/>
      <c r="D26" s="361"/>
      <c r="E26" s="242"/>
      <c r="F26" s="212"/>
      <c r="G26" s="327"/>
      <c r="H26" s="289"/>
      <c r="I26" s="290"/>
      <c r="J26" s="291"/>
      <c r="K26" s="322"/>
      <c r="L26" s="289"/>
      <c r="M26" s="290"/>
      <c r="N26" s="290"/>
      <c r="O26" s="290"/>
      <c r="P26" s="331"/>
      <c r="Q26" s="289"/>
      <c r="R26" s="290"/>
      <c r="S26" s="290"/>
      <c r="T26" s="290"/>
      <c r="U26" s="290"/>
      <c r="V26" s="290"/>
      <c r="W26" s="290"/>
      <c r="X26" s="291"/>
    </row>
    <row r="27" spans="1:27" s="16" customFormat="1" ht="26.45" customHeight="1" x14ac:dyDescent="0.25">
      <c r="A27" s="82"/>
      <c r="B27" s="367"/>
      <c r="C27" s="279"/>
      <c r="D27" s="368"/>
      <c r="E27" s="243"/>
      <c r="F27" s="211"/>
      <c r="G27" s="328"/>
      <c r="H27" s="318"/>
      <c r="I27" s="315"/>
      <c r="J27" s="319"/>
      <c r="K27" s="329"/>
      <c r="L27" s="318"/>
      <c r="M27" s="315"/>
      <c r="N27" s="315"/>
      <c r="O27" s="315"/>
      <c r="P27" s="321"/>
      <c r="Q27" s="318"/>
      <c r="R27" s="315"/>
      <c r="S27" s="315"/>
      <c r="T27" s="315"/>
      <c r="U27" s="315"/>
      <c r="V27" s="315"/>
      <c r="W27" s="315"/>
      <c r="X27" s="319"/>
    </row>
    <row r="28" spans="1:27" s="16" customFormat="1" ht="26.45" customHeight="1" thickBot="1" x14ac:dyDescent="0.3">
      <c r="A28" s="82"/>
      <c r="B28" s="361"/>
      <c r="C28" s="280"/>
      <c r="D28" s="364"/>
      <c r="E28" s="365"/>
      <c r="F28" s="366"/>
      <c r="G28" s="346"/>
      <c r="H28" s="140"/>
      <c r="I28" s="22"/>
      <c r="J28" s="55"/>
      <c r="K28" s="351"/>
      <c r="L28" s="140"/>
      <c r="M28" s="22"/>
      <c r="N28" s="22"/>
      <c r="O28" s="22"/>
      <c r="P28" s="85"/>
      <c r="Q28" s="140"/>
      <c r="R28" s="22"/>
      <c r="S28" s="22"/>
      <c r="T28" s="22"/>
      <c r="U28" s="22"/>
      <c r="V28" s="22"/>
      <c r="W28" s="22"/>
      <c r="X28" s="55"/>
    </row>
    <row r="29" spans="1:27" s="16" customFormat="1" ht="26.45" customHeight="1" thickBot="1" x14ac:dyDescent="0.3">
      <c r="A29" s="105"/>
      <c r="B29" s="370"/>
      <c r="C29" s="371"/>
      <c r="D29" s="370"/>
      <c r="E29" s="244"/>
      <c r="F29" s="130"/>
      <c r="G29" s="247"/>
      <c r="H29" s="293"/>
      <c r="I29" s="294"/>
      <c r="J29" s="295"/>
      <c r="K29" s="296"/>
      <c r="L29" s="372"/>
      <c r="M29" s="373"/>
      <c r="N29" s="373"/>
      <c r="O29" s="373"/>
      <c r="P29" s="401"/>
      <c r="Q29" s="372"/>
      <c r="R29" s="373"/>
      <c r="S29" s="373"/>
      <c r="T29" s="373"/>
      <c r="U29" s="373"/>
      <c r="V29" s="373"/>
      <c r="W29" s="373"/>
      <c r="X29" s="374"/>
    </row>
    <row r="30" spans="1:27" s="93" customFormat="1" ht="26.45" customHeight="1" x14ac:dyDescent="0.25">
      <c r="A30" s="255"/>
      <c r="B30" s="255"/>
      <c r="C30" s="256"/>
      <c r="D30" s="255"/>
      <c r="E30" s="257"/>
      <c r="F30" s="255"/>
      <c r="G30" s="255"/>
      <c r="H30" s="255"/>
      <c r="I30" s="255"/>
      <c r="J30" s="255"/>
      <c r="K30" s="258"/>
      <c r="L30" s="255"/>
      <c r="M30" s="255"/>
      <c r="N30" s="255"/>
      <c r="O30" s="255"/>
      <c r="P30" s="255"/>
      <c r="Q30" s="255"/>
      <c r="R30" s="255"/>
      <c r="S30" s="255"/>
    </row>
    <row r="31" spans="1:27" s="93" customFormat="1" ht="26.45" customHeight="1" x14ac:dyDescent="0.25">
      <c r="A31" s="297" t="s">
        <v>55</v>
      </c>
      <c r="B31" s="255"/>
      <c r="C31" s="256"/>
      <c r="D31" s="255"/>
      <c r="E31" s="257"/>
      <c r="F31" s="255"/>
      <c r="G31" s="255"/>
      <c r="H31" s="255"/>
      <c r="I31" s="255"/>
      <c r="J31" s="255"/>
      <c r="K31" s="258"/>
      <c r="L31" s="255"/>
      <c r="M31" s="255"/>
      <c r="N31" s="255"/>
      <c r="O31" s="255"/>
      <c r="P31" s="255"/>
      <c r="Q31" s="255"/>
      <c r="R31" s="255"/>
      <c r="S31" s="255"/>
    </row>
    <row r="32" spans="1:27" x14ac:dyDescent="0.25">
      <c r="A32" s="298" t="s">
        <v>40</v>
      </c>
      <c r="B32" s="11"/>
      <c r="C32" s="25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x14ac:dyDescent="0.25">
      <c r="A33" s="11"/>
      <c r="B33" s="11"/>
      <c r="C33" s="25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 s="11"/>
      <c r="B34" s="11"/>
      <c r="C34" s="25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5">
      <c r="A35" s="11"/>
      <c r="B35" s="11"/>
      <c r="C35" s="25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5">
      <c r="A36" s="11"/>
      <c r="B36" s="11"/>
    </row>
    <row r="37" spans="1:19" x14ac:dyDescent="0.25">
      <c r="A37" s="11"/>
      <c r="B37" s="11"/>
    </row>
    <row r="38" spans="1:19" x14ac:dyDescent="0.25">
      <c r="A38" s="11"/>
      <c r="B38" s="11"/>
      <c r="C38" s="25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x14ac:dyDescent="0.25">
      <c r="A39" s="11"/>
      <c r="B39" s="11"/>
      <c r="C39" s="25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25">
      <c r="A40" s="11"/>
      <c r="B40" s="11"/>
      <c r="C40" s="25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5">
      <c r="A41" s="11"/>
      <c r="B41" s="11"/>
      <c r="C41" s="25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335" customFormat="1" ht="12.75" x14ac:dyDescent="0.2"/>
    <row r="43" spans="1:19" s="335" customFormat="1" ht="12.75" x14ac:dyDescent="0.2"/>
    <row r="44" spans="1:19" s="335" customFormat="1" ht="12.75" x14ac:dyDescent="0.2"/>
    <row r="45" spans="1:19" s="335" customFormat="1" ht="12.75" x14ac:dyDescent="0.2"/>
    <row r="46" spans="1:19" s="335" customFormat="1" ht="12.75" x14ac:dyDescent="0.2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tabSelected="1" zoomScale="60" zoomScaleNormal="60" workbookViewId="0">
      <selection activeCell="K20" sqref="K20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87" customWidth="1"/>
    <col min="5" max="5" width="70.140625" customWidth="1"/>
    <col min="6" max="6" width="13.28515625" customWidth="1"/>
    <col min="7" max="7" width="17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3.7109375" customWidth="1"/>
  </cols>
  <sheetData>
    <row r="2" spans="1:24" ht="23.25" x14ac:dyDescent="0.35">
      <c r="A2" s="6" t="s">
        <v>67</v>
      </c>
      <c r="B2" s="7"/>
      <c r="C2" s="163"/>
      <c r="D2" s="165"/>
      <c r="E2" s="6"/>
      <c r="F2" s="8" t="s">
        <v>1</v>
      </c>
      <c r="G2" s="441">
        <v>44638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164"/>
      <c r="D3" s="16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101"/>
      <c r="B4" s="79"/>
      <c r="C4" s="74" t="s">
        <v>30</v>
      </c>
      <c r="D4" s="180"/>
      <c r="E4" s="124"/>
      <c r="F4" s="79"/>
      <c r="G4" s="301"/>
      <c r="H4" s="190" t="s">
        <v>13</v>
      </c>
      <c r="I4" s="191"/>
      <c r="J4" s="192"/>
      <c r="K4" s="233" t="s">
        <v>14</v>
      </c>
      <c r="L4" s="443" t="s">
        <v>15</v>
      </c>
      <c r="M4" s="444"/>
      <c r="N4" s="445"/>
      <c r="O4" s="445"/>
      <c r="P4" s="446"/>
      <c r="Q4" s="447" t="s">
        <v>16</v>
      </c>
      <c r="R4" s="448"/>
      <c r="S4" s="448"/>
      <c r="T4" s="448"/>
      <c r="U4" s="448"/>
      <c r="V4" s="448"/>
      <c r="W4" s="448"/>
      <c r="X4" s="452"/>
    </row>
    <row r="5" spans="1:24" s="16" customFormat="1" ht="46.5" thickBot="1" x14ac:dyDescent="0.3">
      <c r="A5" s="102" t="s">
        <v>0</v>
      </c>
      <c r="B5" s="80"/>
      <c r="C5" s="75" t="s">
        <v>31</v>
      </c>
      <c r="D5" s="181" t="s">
        <v>32</v>
      </c>
      <c r="E5" s="344" t="s">
        <v>29</v>
      </c>
      <c r="F5" s="80" t="s">
        <v>17</v>
      </c>
      <c r="G5" s="75" t="s">
        <v>28</v>
      </c>
      <c r="H5" s="417" t="s">
        <v>18</v>
      </c>
      <c r="I5" s="355" t="s">
        <v>19</v>
      </c>
      <c r="J5" s="358" t="s">
        <v>20</v>
      </c>
      <c r="K5" s="406" t="s">
        <v>21</v>
      </c>
      <c r="L5" s="356" t="s">
        <v>22</v>
      </c>
      <c r="M5" s="356" t="s">
        <v>47</v>
      </c>
      <c r="N5" s="58" t="s">
        <v>23</v>
      </c>
      <c r="O5" s="357" t="s">
        <v>48</v>
      </c>
      <c r="P5" s="358" t="s">
        <v>49</v>
      </c>
      <c r="Q5" s="354" t="s">
        <v>24</v>
      </c>
      <c r="R5" s="355" t="s">
        <v>25</v>
      </c>
      <c r="S5" s="355" t="s">
        <v>26</v>
      </c>
      <c r="T5" s="358" t="s">
        <v>27</v>
      </c>
      <c r="U5" s="356" t="s">
        <v>50</v>
      </c>
      <c r="V5" s="356" t="s">
        <v>51</v>
      </c>
      <c r="W5" s="356" t="s">
        <v>52</v>
      </c>
      <c r="X5" s="404" t="s">
        <v>53</v>
      </c>
    </row>
    <row r="6" spans="1:24" s="16" customFormat="1" ht="16.5" thickBot="1" x14ac:dyDescent="0.3">
      <c r="A6" s="405"/>
      <c r="B6" s="349"/>
      <c r="C6" s="408">
        <v>25</v>
      </c>
      <c r="D6" s="179" t="s">
        <v>10</v>
      </c>
      <c r="E6" s="251" t="s">
        <v>64</v>
      </c>
      <c r="F6" s="252">
        <v>150</v>
      </c>
      <c r="G6" s="379">
        <v>27.5</v>
      </c>
      <c r="H6" s="195">
        <v>0.6</v>
      </c>
      <c r="I6" s="29">
        <v>0.45</v>
      </c>
      <c r="J6" s="30">
        <v>12.3</v>
      </c>
      <c r="K6" s="235">
        <v>54.9</v>
      </c>
      <c r="L6" s="137">
        <v>0.03</v>
      </c>
      <c r="M6" s="28">
        <v>0.05</v>
      </c>
      <c r="N6" s="29">
        <v>7.5</v>
      </c>
      <c r="O6" s="29">
        <v>0</v>
      </c>
      <c r="P6" s="35">
        <v>0</v>
      </c>
      <c r="Q6" s="195">
        <v>28.5</v>
      </c>
      <c r="R6" s="29">
        <v>24</v>
      </c>
      <c r="S6" s="29">
        <v>18</v>
      </c>
      <c r="T6" s="29">
        <v>3.45</v>
      </c>
      <c r="U6" s="29">
        <v>232.5</v>
      </c>
      <c r="V6" s="29">
        <v>2E-3</v>
      </c>
      <c r="W6" s="29">
        <v>2.0000000000000001E-4</v>
      </c>
      <c r="X6" s="42">
        <v>0.02</v>
      </c>
    </row>
    <row r="7" spans="1:24" s="16" customFormat="1" ht="26.45" customHeight="1" x14ac:dyDescent="0.25">
      <c r="A7" s="81" t="s">
        <v>3</v>
      </c>
      <c r="B7" s="100"/>
      <c r="C7" s="97">
        <v>189</v>
      </c>
      <c r="D7" s="409" t="s">
        <v>10</v>
      </c>
      <c r="E7" s="153" t="s">
        <v>58</v>
      </c>
      <c r="F7" s="413">
        <v>75</v>
      </c>
      <c r="G7" s="95">
        <v>27.35</v>
      </c>
      <c r="H7" s="173">
        <v>9.1999999999999993</v>
      </c>
      <c r="I7" s="15">
        <v>8.1</v>
      </c>
      <c r="J7" s="18">
        <v>22.5</v>
      </c>
      <c r="K7" s="138">
        <v>199.8</v>
      </c>
      <c r="L7" s="309">
        <v>5.1999999999999998E-2</v>
      </c>
      <c r="M7" s="173">
        <v>0.09</v>
      </c>
      <c r="N7" s="15">
        <v>0.06</v>
      </c>
      <c r="O7" s="15">
        <v>52.5</v>
      </c>
      <c r="P7" s="18">
        <v>0.33</v>
      </c>
      <c r="Q7" s="173">
        <v>224.66</v>
      </c>
      <c r="R7" s="15">
        <v>150.63</v>
      </c>
      <c r="S7" s="15">
        <v>21.08</v>
      </c>
      <c r="T7" s="15">
        <v>0.54</v>
      </c>
      <c r="U7" s="15">
        <v>61.26</v>
      </c>
      <c r="V7" s="15">
        <v>5.0000000000000001E-4</v>
      </c>
      <c r="W7" s="15">
        <v>2E-3</v>
      </c>
      <c r="X7" s="32">
        <v>7.0000000000000001E-3</v>
      </c>
    </row>
    <row r="8" spans="1:24" s="26" customFormat="1" ht="26.45" customHeight="1" x14ac:dyDescent="0.25">
      <c r="A8" s="103"/>
      <c r="B8" s="117"/>
      <c r="C8" s="92">
        <v>66</v>
      </c>
      <c r="D8" s="407" t="s">
        <v>37</v>
      </c>
      <c r="E8" s="229" t="s">
        <v>36</v>
      </c>
      <c r="F8" s="414">
        <v>150</v>
      </c>
      <c r="G8" s="76">
        <v>50.8</v>
      </c>
      <c r="H8" s="173">
        <v>15.6</v>
      </c>
      <c r="I8" s="15">
        <v>16.350000000000001</v>
      </c>
      <c r="J8" s="32">
        <v>2.7</v>
      </c>
      <c r="K8" s="185">
        <v>220.2</v>
      </c>
      <c r="L8" s="135">
        <v>7.0000000000000007E-2</v>
      </c>
      <c r="M8" s="17">
        <v>0.41</v>
      </c>
      <c r="N8" s="15">
        <v>0.52</v>
      </c>
      <c r="O8" s="15">
        <v>171.15</v>
      </c>
      <c r="P8" s="18">
        <v>2</v>
      </c>
      <c r="Q8" s="173">
        <v>112.35</v>
      </c>
      <c r="R8" s="15">
        <v>250.35</v>
      </c>
      <c r="S8" s="15">
        <v>18.809999999999999</v>
      </c>
      <c r="T8" s="15">
        <v>2.79</v>
      </c>
      <c r="U8" s="15">
        <v>232.65</v>
      </c>
      <c r="V8" s="15">
        <v>2.3E-2</v>
      </c>
      <c r="W8" s="15">
        <v>2.7E-2</v>
      </c>
      <c r="X8" s="32">
        <v>0.1</v>
      </c>
    </row>
    <row r="9" spans="1:24" s="26" customFormat="1" ht="26.45" customHeight="1" x14ac:dyDescent="0.25">
      <c r="A9" s="103"/>
      <c r="B9" s="117"/>
      <c r="C9" s="77">
        <v>159</v>
      </c>
      <c r="D9" s="409" t="s">
        <v>66</v>
      </c>
      <c r="E9" s="153" t="s">
        <v>45</v>
      </c>
      <c r="F9" s="415">
        <v>200</v>
      </c>
      <c r="G9" s="95">
        <v>2805</v>
      </c>
      <c r="H9" s="173">
        <v>0.2</v>
      </c>
      <c r="I9" s="15">
        <v>0</v>
      </c>
      <c r="J9" s="32">
        <v>19.8</v>
      </c>
      <c r="K9" s="185">
        <v>80</v>
      </c>
      <c r="L9" s="135">
        <v>0</v>
      </c>
      <c r="M9" s="17">
        <v>0</v>
      </c>
      <c r="N9" s="15">
        <v>9.1999999999999993</v>
      </c>
      <c r="O9" s="15">
        <v>0</v>
      </c>
      <c r="P9" s="32">
        <v>0</v>
      </c>
      <c r="Q9" s="17">
        <v>14.58</v>
      </c>
      <c r="R9" s="15">
        <v>7.12</v>
      </c>
      <c r="S9" s="15">
        <v>7.3</v>
      </c>
      <c r="T9" s="15">
        <v>0.86</v>
      </c>
      <c r="U9" s="15">
        <v>13.56</v>
      </c>
      <c r="V9" s="15">
        <v>0</v>
      </c>
      <c r="W9" s="15">
        <v>0</v>
      </c>
      <c r="X9" s="32">
        <v>0</v>
      </c>
    </row>
    <row r="10" spans="1:24" s="26" customFormat="1" ht="26.45" customHeight="1" x14ac:dyDescent="0.25">
      <c r="A10" s="103"/>
      <c r="B10" s="97"/>
      <c r="C10" s="95">
        <v>120</v>
      </c>
      <c r="D10" s="409" t="s">
        <v>8</v>
      </c>
      <c r="E10" s="107" t="s">
        <v>43</v>
      </c>
      <c r="F10" s="106">
        <v>20</v>
      </c>
      <c r="G10" s="194">
        <v>1.9</v>
      </c>
      <c r="H10" s="173">
        <v>1.1399999999999999</v>
      </c>
      <c r="I10" s="15">
        <v>0.22</v>
      </c>
      <c r="J10" s="32">
        <v>7.44</v>
      </c>
      <c r="K10" s="186">
        <v>36.26</v>
      </c>
      <c r="L10" s="138">
        <v>0.02</v>
      </c>
      <c r="M10" s="19">
        <v>2.4E-2</v>
      </c>
      <c r="N10" s="20">
        <v>0.08</v>
      </c>
      <c r="O10" s="20">
        <v>0</v>
      </c>
      <c r="P10" s="21">
        <v>0</v>
      </c>
      <c r="Q10" s="202">
        <v>6.8</v>
      </c>
      <c r="R10" s="20">
        <v>24</v>
      </c>
      <c r="S10" s="20">
        <v>8.1999999999999993</v>
      </c>
      <c r="T10" s="20">
        <v>0.46</v>
      </c>
      <c r="U10" s="20">
        <v>73.5</v>
      </c>
      <c r="V10" s="20">
        <v>2E-3</v>
      </c>
      <c r="W10" s="20">
        <v>2E-3</v>
      </c>
      <c r="X10" s="38">
        <v>1.2E-2</v>
      </c>
    </row>
    <row r="11" spans="1:24" s="26" customFormat="1" ht="26.45" customHeight="1" x14ac:dyDescent="0.25">
      <c r="A11" s="103"/>
      <c r="B11" s="117"/>
      <c r="C11" s="77"/>
      <c r="D11" s="411"/>
      <c r="E11" s="114" t="s">
        <v>11</v>
      </c>
      <c r="F11" s="418">
        <f>SUM(F6:F10)</f>
        <v>595</v>
      </c>
      <c r="G11" s="199"/>
      <c r="H11" s="281">
        <f t="shared" ref="H11:X11" si="0">SUM(H6:H10)</f>
        <v>26.74</v>
      </c>
      <c r="I11" s="65">
        <f t="shared" si="0"/>
        <v>25.119999999999997</v>
      </c>
      <c r="J11" s="197">
        <f t="shared" si="0"/>
        <v>64.739999999999995</v>
      </c>
      <c r="K11" s="276">
        <f>SUM(K6:K10)</f>
        <v>591.16</v>
      </c>
      <c r="L11" s="196">
        <f t="shared" si="0"/>
        <v>0.17199999999999999</v>
      </c>
      <c r="M11" s="276">
        <f t="shared" si="0"/>
        <v>0.57400000000000007</v>
      </c>
      <c r="N11" s="65">
        <f t="shared" si="0"/>
        <v>17.36</v>
      </c>
      <c r="O11" s="65">
        <f t="shared" si="0"/>
        <v>223.65</v>
      </c>
      <c r="P11" s="198">
        <f t="shared" si="0"/>
        <v>2.33</v>
      </c>
      <c r="Q11" s="281">
        <f t="shared" si="0"/>
        <v>386.89</v>
      </c>
      <c r="R11" s="65">
        <f t="shared" si="0"/>
        <v>456.1</v>
      </c>
      <c r="S11" s="65">
        <f t="shared" si="0"/>
        <v>73.39</v>
      </c>
      <c r="T11" s="65">
        <f t="shared" si="0"/>
        <v>8.1000000000000014</v>
      </c>
      <c r="U11" s="65">
        <f t="shared" si="0"/>
        <v>613.46999999999991</v>
      </c>
      <c r="V11" s="65">
        <f t="shared" si="0"/>
        <v>2.7499999999999997E-2</v>
      </c>
      <c r="W11" s="65">
        <f t="shared" si="0"/>
        <v>3.1199999999999999E-2</v>
      </c>
      <c r="X11" s="197">
        <f t="shared" si="0"/>
        <v>0.13900000000000001</v>
      </c>
    </row>
    <row r="12" spans="1:24" s="26" customFormat="1" ht="26.45" customHeight="1" thickBot="1" x14ac:dyDescent="0.3">
      <c r="A12" s="103"/>
      <c r="B12" s="388"/>
      <c r="C12" s="188"/>
      <c r="D12" s="412"/>
      <c r="E12" s="115" t="s">
        <v>12</v>
      </c>
      <c r="F12" s="189"/>
      <c r="G12" s="442">
        <v>135.6</v>
      </c>
      <c r="H12" s="176"/>
      <c r="I12" s="110"/>
      <c r="J12" s="111"/>
      <c r="K12" s="239">
        <f>K11/23.5</f>
        <v>25.155744680851061</v>
      </c>
      <c r="L12" s="421"/>
      <c r="M12" s="145"/>
      <c r="N12" s="110"/>
      <c r="O12" s="110"/>
      <c r="P12" s="156"/>
      <c r="Q12" s="176"/>
      <c r="R12" s="110"/>
      <c r="S12" s="110"/>
      <c r="T12" s="110"/>
      <c r="U12" s="110"/>
      <c r="V12" s="110"/>
      <c r="W12" s="110"/>
      <c r="X12" s="111"/>
    </row>
    <row r="13" spans="1:24" s="16" customFormat="1" ht="26.45" customHeight="1" x14ac:dyDescent="0.25">
      <c r="A13" s="104" t="s">
        <v>4</v>
      </c>
      <c r="B13" s="162"/>
      <c r="C13" s="206"/>
      <c r="D13" s="207"/>
      <c r="E13" s="416"/>
      <c r="F13" s="214"/>
      <c r="G13" s="208"/>
      <c r="H13" s="187"/>
      <c r="I13" s="27"/>
      <c r="J13" s="155"/>
      <c r="K13" s="309"/>
      <c r="L13" s="137"/>
      <c r="M13" s="39"/>
      <c r="N13" s="27"/>
      <c r="O13" s="27"/>
      <c r="P13" s="40"/>
      <c r="Q13" s="187"/>
      <c r="R13" s="27"/>
      <c r="S13" s="27"/>
      <c r="T13" s="27"/>
      <c r="U13" s="27"/>
      <c r="V13" s="27"/>
      <c r="W13" s="27"/>
      <c r="X13" s="155"/>
    </row>
    <row r="14" spans="1:24" s="16" customFormat="1" ht="26.45" customHeight="1" x14ac:dyDescent="0.25">
      <c r="A14" s="81"/>
      <c r="B14" s="203"/>
      <c r="C14" s="98"/>
      <c r="D14" s="182"/>
      <c r="E14" s="171"/>
      <c r="F14" s="395"/>
      <c r="G14" s="76"/>
      <c r="H14" s="173"/>
      <c r="I14" s="15"/>
      <c r="J14" s="32"/>
      <c r="K14" s="185"/>
      <c r="L14" s="135"/>
      <c r="M14" s="17"/>
      <c r="N14" s="15"/>
      <c r="O14" s="15"/>
      <c r="P14" s="18"/>
      <c r="Q14" s="173"/>
      <c r="R14" s="15"/>
      <c r="S14" s="15"/>
      <c r="T14" s="15"/>
      <c r="U14" s="15"/>
      <c r="V14" s="15"/>
      <c r="W14" s="15"/>
      <c r="X14" s="32"/>
    </row>
    <row r="15" spans="1:24" s="16" customFormat="1" ht="26.45" customHeight="1" x14ac:dyDescent="0.25">
      <c r="A15" s="81"/>
      <c r="B15" s="73"/>
      <c r="C15" s="92"/>
      <c r="D15" s="182"/>
      <c r="E15" s="229"/>
      <c r="F15" s="129"/>
      <c r="G15" s="76"/>
      <c r="H15" s="174"/>
      <c r="I15" s="13"/>
      <c r="J15" s="36"/>
      <c r="K15" s="78"/>
      <c r="L15" s="99"/>
      <c r="M15" s="62"/>
      <c r="N15" s="13"/>
      <c r="O15" s="13"/>
      <c r="P15" s="23"/>
      <c r="Q15" s="174"/>
      <c r="R15" s="13"/>
      <c r="S15" s="13"/>
      <c r="T15" s="13"/>
      <c r="U15" s="13"/>
      <c r="V15" s="13"/>
      <c r="W15" s="13"/>
      <c r="X15" s="36"/>
    </row>
    <row r="16" spans="1:24" s="26" customFormat="1" ht="26.45" customHeight="1" x14ac:dyDescent="0.25">
      <c r="A16" s="82"/>
      <c r="B16" s="116"/>
      <c r="C16" s="120"/>
      <c r="D16" s="362"/>
      <c r="E16" s="386"/>
      <c r="F16" s="387"/>
      <c r="G16" s="120"/>
      <c r="H16" s="177"/>
      <c r="I16" s="46"/>
      <c r="J16" s="61"/>
      <c r="K16" s="248"/>
      <c r="L16" s="342"/>
      <c r="M16" s="52"/>
      <c r="N16" s="53"/>
      <c r="O16" s="53"/>
      <c r="P16" s="86"/>
      <c r="Q16" s="231"/>
      <c r="R16" s="53"/>
      <c r="S16" s="53"/>
      <c r="T16" s="53"/>
      <c r="U16" s="53"/>
      <c r="V16" s="53"/>
      <c r="W16" s="53"/>
      <c r="X16" s="54"/>
    </row>
    <row r="17" spans="1:24" s="26" customFormat="1" ht="18.75" customHeight="1" x14ac:dyDescent="0.25">
      <c r="A17" s="82"/>
      <c r="B17" s="118"/>
      <c r="C17" s="121"/>
      <c r="D17" s="312"/>
      <c r="E17" s="385"/>
      <c r="F17" s="396"/>
      <c r="G17" s="132"/>
      <c r="H17" s="282"/>
      <c r="I17" s="64"/>
      <c r="J17" s="283"/>
      <c r="K17" s="376"/>
      <c r="L17" s="343"/>
      <c r="M17" s="336"/>
      <c r="N17" s="64"/>
      <c r="O17" s="64"/>
      <c r="P17" s="325"/>
      <c r="Q17" s="282"/>
      <c r="R17" s="64"/>
      <c r="S17" s="64"/>
      <c r="T17" s="64"/>
      <c r="U17" s="64"/>
      <c r="V17" s="64"/>
      <c r="W17" s="64"/>
      <c r="X17" s="283"/>
    </row>
    <row r="18" spans="1:24" s="26" customFormat="1" ht="25.5" customHeight="1" x14ac:dyDescent="0.25">
      <c r="A18" s="82"/>
      <c r="B18" s="91"/>
      <c r="C18" s="77"/>
      <c r="D18" s="143"/>
      <c r="E18" s="209"/>
      <c r="F18" s="97"/>
      <c r="G18" s="77"/>
      <c r="H18" s="178"/>
      <c r="I18" s="66"/>
      <c r="J18" s="146"/>
      <c r="K18" s="268"/>
      <c r="L18" s="135"/>
      <c r="M18" s="17"/>
      <c r="N18" s="15"/>
      <c r="O18" s="15"/>
      <c r="P18" s="32"/>
      <c r="Q18" s="173"/>
      <c r="R18" s="15"/>
      <c r="S18" s="15"/>
      <c r="T18" s="15"/>
      <c r="U18" s="15"/>
      <c r="V18" s="15"/>
      <c r="W18" s="15"/>
      <c r="X18" s="32"/>
    </row>
    <row r="19" spans="1:24" s="16" customFormat="1" ht="39" customHeight="1" x14ac:dyDescent="0.25">
      <c r="A19" s="83"/>
      <c r="B19" s="91"/>
      <c r="C19" s="96"/>
      <c r="D19" s="126"/>
      <c r="E19" s="153"/>
      <c r="F19" s="241"/>
      <c r="G19" s="107"/>
      <c r="H19" s="173"/>
      <c r="I19" s="15"/>
      <c r="J19" s="32"/>
      <c r="K19" s="185"/>
      <c r="L19" s="173"/>
      <c r="M19" s="17"/>
      <c r="N19" s="15"/>
      <c r="O19" s="15"/>
      <c r="P19" s="18"/>
      <c r="Q19" s="173"/>
      <c r="R19" s="15"/>
      <c r="S19" s="15"/>
      <c r="T19" s="15"/>
      <c r="U19" s="15"/>
      <c r="V19" s="15"/>
      <c r="W19" s="15"/>
      <c r="X19" s="32"/>
    </row>
    <row r="20" spans="1:24" s="16" customFormat="1" ht="26.45" customHeight="1" x14ac:dyDescent="0.25">
      <c r="A20" s="83"/>
      <c r="B20" s="91"/>
      <c r="C20" s="268"/>
      <c r="D20" s="109"/>
      <c r="E20" s="144"/>
      <c r="F20" s="97"/>
      <c r="G20" s="265"/>
      <c r="H20" s="202"/>
      <c r="I20" s="20"/>
      <c r="J20" s="38"/>
      <c r="K20" s="284"/>
      <c r="L20" s="138"/>
      <c r="M20" s="19"/>
      <c r="N20" s="20"/>
      <c r="O20" s="20"/>
      <c r="P20" s="21"/>
      <c r="Q20" s="202"/>
      <c r="R20" s="20"/>
      <c r="S20" s="20"/>
      <c r="T20" s="20"/>
      <c r="U20" s="20"/>
      <c r="V20" s="20"/>
      <c r="W20" s="20"/>
      <c r="X20" s="38"/>
    </row>
    <row r="21" spans="1:24" s="16" customFormat="1" ht="26.45" customHeight="1" x14ac:dyDescent="0.25">
      <c r="A21" s="83"/>
      <c r="B21" s="97"/>
      <c r="C21" s="77"/>
      <c r="D21" s="109"/>
      <c r="E21" s="144"/>
      <c r="F21" s="97"/>
      <c r="G21" s="265"/>
      <c r="H21" s="202"/>
      <c r="I21" s="20"/>
      <c r="J21" s="38"/>
      <c r="K21" s="284"/>
      <c r="L21" s="138"/>
      <c r="M21" s="19"/>
      <c r="N21" s="20"/>
      <c r="O21" s="20"/>
      <c r="P21" s="21"/>
      <c r="Q21" s="202"/>
      <c r="R21" s="20"/>
      <c r="S21" s="20"/>
      <c r="T21" s="20"/>
      <c r="U21" s="20"/>
      <c r="V21" s="20"/>
      <c r="W21" s="20"/>
      <c r="X21" s="38"/>
    </row>
    <row r="22" spans="1:24" s="26" customFormat="1" ht="26.45" customHeight="1" x14ac:dyDescent="0.25">
      <c r="A22" s="82"/>
      <c r="B22" s="116"/>
      <c r="C22" s="346"/>
      <c r="D22" s="397"/>
      <c r="E22" s="389"/>
      <c r="F22" s="292"/>
      <c r="G22" s="346"/>
      <c r="H22" s="289"/>
      <c r="I22" s="290"/>
      <c r="J22" s="291"/>
      <c r="K22" s="322"/>
      <c r="L22" s="212"/>
      <c r="M22" s="337"/>
      <c r="N22" s="290"/>
      <c r="O22" s="290"/>
      <c r="P22" s="331"/>
      <c r="Q22" s="289"/>
      <c r="R22" s="290"/>
      <c r="S22" s="290"/>
      <c r="T22" s="290"/>
      <c r="U22" s="290"/>
      <c r="V22" s="290"/>
      <c r="W22" s="290"/>
      <c r="X22" s="291"/>
    </row>
    <row r="23" spans="1:24" s="26" customFormat="1" ht="26.45" customHeight="1" x14ac:dyDescent="0.25">
      <c r="A23" s="82"/>
      <c r="B23" s="392"/>
      <c r="C23" s="369"/>
      <c r="D23" s="398"/>
      <c r="E23" s="393"/>
      <c r="F23" s="211"/>
      <c r="G23" s="369"/>
      <c r="H23" s="318"/>
      <c r="I23" s="315"/>
      <c r="J23" s="319"/>
      <c r="K23" s="329"/>
      <c r="L23" s="211"/>
      <c r="M23" s="422"/>
      <c r="N23" s="315"/>
      <c r="O23" s="315"/>
      <c r="P23" s="321"/>
      <c r="Q23" s="318"/>
      <c r="R23" s="315"/>
      <c r="S23" s="315"/>
      <c r="T23" s="315"/>
      <c r="U23" s="315"/>
      <c r="V23" s="315"/>
      <c r="W23" s="315"/>
      <c r="X23" s="319"/>
    </row>
    <row r="24" spans="1:24" s="26" customFormat="1" ht="26.45" customHeight="1" x14ac:dyDescent="0.25">
      <c r="A24" s="82"/>
      <c r="B24" s="390"/>
      <c r="C24" s="346"/>
      <c r="D24" s="397"/>
      <c r="E24" s="391"/>
      <c r="F24" s="168"/>
      <c r="G24" s="346"/>
      <c r="H24" s="140"/>
      <c r="I24" s="22"/>
      <c r="J24" s="55"/>
      <c r="K24" s="351"/>
      <c r="L24" s="168"/>
      <c r="M24" s="45"/>
      <c r="N24" s="22"/>
      <c r="O24" s="22"/>
      <c r="P24" s="85"/>
      <c r="Q24" s="140"/>
      <c r="R24" s="22"/>
      <c r="S24" s="22"/>
      <c r="T24" s="22"/>
      <c r="U24" s="22"/>
      <c r="V24" s="22"/>
      <c r="W24" s="22"/>
      <c r="X24" s="55"/>
    </row>
    <row r="25" spans="1:24" s="26" customFormat="1" ht="26.45" customHeight="1" thickBot="1" x14ac:dyDescent="0.3">
      <c r="A25" s="105"/>
      <c r="B25" s="350"/>
      <c r="C25" s="122"/>
      <c r="D25" s="399"/>
      <c r="E25" s="394"/>
      <c r="F25" s="130"/>
      <c r="G25" s="122"/>
      <c r="H25" s="293"/>
      <c r="I25" s="294"/>
      <c r="J25" s="295"/>
      <c r="K25" s="400"/>
      <c r="L25" s="130"/>
      <c r="M25" s="338"/>
      <c r="N25" s="294"/>
      <c r="O25" s="294"/>
      <c r="P25" s="332"/>
      <c r="Q25" s="293"/>
      <c r="R25" s="294"/>
      <c r="S25" s="294"/>
      <c r="T25" s="294"/>
      <c r="U25" s="294"/>
      <c r="V25" s="294"/>
      <c r="W25" s="294"/>
      <c r="X25" s="295"/>
    </row>
    <row r="26" spans="1:24" ht="15.75" x14ac:dyDescent="0.25">
      <c r="A26" s="9"/>
      <c r="B26" s="160"/>
      <c r="C26" s="161"/>
      <c r="D26" s="167"/>
      <c r="E26" s="24"/>
      <c r="F26" s="24"/>
      <c r="G26" s="148"/>
      <c r="H26" s="149"/>
      <c r="I26" s="148"/>
      <c r="J26" s="24"/>
      <c r="K26" s="150"/>
      <c r="L26" s="24"/>
      <c r="M26" s="24"/>
      <c r="N26" s="24"/>
      <c r="O26" s="151"/>
      <c r="P26" s="151"/>
      <c r="Q26" s="151"/>
      <c r="R26" s="151"/>
      <c r="S26" s="151"/>
    </row>
    <row r="29" spans="1:24" x14ac:dyDescent="0.25">
      <c r="A29" s="50" t="s">
        <v>39</v>
      </c>
      <c r="B29" s="88"/>
      <c r="C29" s="51"/>
      <c r="D29" s="44"/>
    </row>
    <row r="30" spans="1:24" x14ac:dyDescent="0.25">
      <c r="A30" s="47" t="s">
        <v>40</v>
      </c>
      <c r="B30" s="89"/>
      <c r="C30" s="48"/>
      <c r="D30" s="49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28 март</vt:lpstr>
      <vt:lpstr>29 март</vt:lpstr>
      <vt:lpstr>18 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2022-03-24T04:20:50Z</dcterms:modified>
</cp:coreProperties>
</file>